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tabRatio="942" firstSheet="9" activeTab="1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整体支出绩效表" sheetId="15" r:id="rId15"/>
    <sheet name="表14-专项整体支出绩效表" sheetId="16" r:id="rId16"/>
  </sheets>
  <definedNames>
    <definedName name="_xlnm.Print_Area" localSheetId="11">'表10-部门综合预算专项业务经费支出表'!$A$1:$D$8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'表5-部门综合预算一般公共预算支出明细表（按功能科目分）'!$A$1:$G$10</definedName>
    <definedName name="_xlnm.Print_Area" localSheetId="7">'表6-部门综合预算一般公共预算支出明细表（按经济分类科目分）'!$A$1:$G$10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'表8-部门综合预一般公共预算基本支出明细表（按经济分类科目分）'!$A$1:$F$12</definedName>
    <definedName name="_xlnm.Print_Area" localSheetId="10">'表9-部门综合预算政府性基金收支表'!$A$1:$F$26</definedName>
    <definedName name="_xlnm.Print_Area" localSheetId="1">'目录'!$A$1:$L$17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<sst xmlns="http://schemas.openxmlformats.org/spreadsheetml/2006/main" count="743" uniqueCount="375">
  <si>
    <t>附件2</t>
  </si>
  <si>
    <t>2019年部门综合预算公开报表</t>
  </si>
  <si>
    <t xml:space="preserve">                            部门名称：陕西省西咸新区泾河新城管理委员会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</si>
  <si>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</si>
  <si>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</si>
  <si>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</si>
  <si>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</si>
  <si>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</si>
  <si>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</si>
  <si>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</si>
  <si>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</si>
  <si>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</si>
  <si>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</si>
  <si>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</si>
  <si>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</si>
  <si>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</si>
  <si>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</si>
  <si>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</si>
  <si>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</si>
  <si>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</si>
  <si>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</si>
  <si>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</si>
  <si>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</si>
  <si>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</si>
  <si>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</si>
  <si>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</si>
  <si>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</si>
  <si>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</si>
  <si>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</si>
  <si>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</si>
  <si>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无政府性基金收入</t>
  </si>
  <si>
    <t>表10</t>
  </si>
  <si>
    <t>2019年部门综合预算专项业务经费支出表</t>
  </si>
  <si>
    <t>表11</t>
  </si>
  <si>
    <t>2019年部门综合预算政府采购（资产配置、购买服务）预算表</t>
  </si>
  <si>
    <t>无财政资金安排的政府采购</t>
  </si>
  <si>
    <t>表12</t>
  </si>
  <si>
    <t>2019年部门综合预算一般公共预算拨款“三公”经费及会议费、培训费支出预算表</t>
  </si>
  <si>
    <t>无财政资金安排的“三公”</t>
  </si>
  <si>
    <t>表13</t>
  </si>
  <si>
    <t>2019年部门整体支出绩效目标表</t>
  </si>
  <si>
    <t>表14</t>
  </si>
  <si>
    <t>2019年专项资金整体绩效目标表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</si>
  <si>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</si>
  <si>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</si>
  <si>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</si>
  <si>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</si>
  <si>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</si>
  <si>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</si>
  <si>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</si>
  <si>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</si>
  <si>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</si>
  <si>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</si>
  <si>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</si>
  <si>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</si>
  <si>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</si>
  <si>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</si>
  <si>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</si>
  <si>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</si>
  <si>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</si>
  <si>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</si>
  <si>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</si>
  <si>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</si>
  <si>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</si>
  <si>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</si>
  <si>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</si>
  <si>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</si>
  <si>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</si>
  <si>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</si>
  <si>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</si>
  <si>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</si>
  <si>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</si>
  <si>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</si>
  <si>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</si>
  <si>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</si>
  <si>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</si>
  <si>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</si>
  <si>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</si>
  <si>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</si>
  <si>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</si>
  <si>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</si>
  <si>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</si>
  <si>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</si>
  <si>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</si>
  <si>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</si>
  <si>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</si>
  <si>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</si>
  <si>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</si>
  <si>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</si>
  <si>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</si>
  <si>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</si>
  <si>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</si>
  <si>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</si>
  <si>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</si>
  <si>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</si>
  <si>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</si>
  <si>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</si>
  <si>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</si>
  <si>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</si>
  <si>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</si>
  <si>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</si>
  <si>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</si>
  <si>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</si>
  <si>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</si>
  <si>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</si>
  <si>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</si>
  <si>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</si>
  <si>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</si>
  <si>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</si>
  <si>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</si>
  <si>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</si>
  <si>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</si>
  <si>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</si>
  <si>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</si>
  <si>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</si>
  <si>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</si>
  <si>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</si>
  <si>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</si>
  <si>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</si>
  <si>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</si>
  <si>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</si>
  <si>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</si>
  <si>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</si>
  <si>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</si>
  <si>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</si>
  <si>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</si>
  <si>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</si>
  <si>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</si>
  <si>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</si>
  <si>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</si>
  <si>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</si>
  <si>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</si>
  <si>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</si>
  <si>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</si>
  <si>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陕西省西咸新区泾河新城管理委员会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</si>
  <si>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</si>
  <si>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</si>
  <si>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</si>
  <si>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</si>
  <si>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</si>
  <si>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</si>
  <si>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</si>
  <si>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</si>
  <si>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2019年部门综合预算一般公共预算支出明细表（按功能科目分）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</si>
  <si>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</si>
  <si>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</si>
  <si>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</si>
  <si>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</si>
  <si>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</si>
  <si>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</si>
  <si>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行政运行</t>
  </si>
  <si>
    <t>事业运行</t>
  </si>
  <si>
    <t>水利行业业务管理</t>
  </si>
  <si>
    <t>农田水利</t>
  </si>
  <si>
    <t>社会保障和就业支出</t>
  </si>
  <si>
    <t>基层政权和社区建设</t>
  </si>
  <si>
    <t>死亡抚恤</t>
  </si>
  <si>
    <t>在乡复员、退伍军人生活补助</t>
  </si>
  <si>
    <t>优抚事业单位支出</t>
  </si>
  <si>
    <t>农村籍退役士兵老年生活补助</t>
  </si>
  <si>
    <t>退役士兵安置</t>
  </si>
  <si>
    <t>军队交政府的离退休人员安置</t>
  </si>
  <si>
    <t>退役士兵管理教育</t>
  </si>
  <si>
    <t>儿童福利</t>
  </si>
  <si>
    <t>老年福利</t>
  </si>
  <si>
    <t>殡葬</t>
  </si>
  <si>
    <t>其他社会福利支出</t>
  </si>
  <si>
    <t>残疾人生活和护理补助</t>
  </si>
  <si>
    <t>其他社会保障和就业支出</t>
  </si>
  <si>
    <t>财政对城乡居民基本医疗保险基金补助</t>
  </si>
  <si>
    <t>2019年部门综合预算一般公共预算支出明细表（按经济分类科目分）</t>
  </si>
  <si>
    <t>经济科目编码</t>
  </si>
  <si>
    <t>经济科目名称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</si>
  <si>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</si>
  <si>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</si>
  <si>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</si>
  <si>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</si>
  <si>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</si>
  <si>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</si>
  <si>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</si>
  <si>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住房公积金</t>
  </si>
  <si>
    <t>印刷费</t>
  </si>
  <si>
    <t>通讯费</t>
  </si>
  <si>
    <t>交通费</t>
  </si>
  <si>
    <t>书报材料费</t>
  </si>
  <si>
    <t>会议费</t>
  </si>
  <si>
    <t>差旅费</t>
  </si>
  <si>
    <t>燃气费</t>
  </si>
  <si>
    <t>审计、评估费</t>
  </si>
  <si>
    <t>法律顾问费</t>
  </si>
  <si>
    <t>办公用品</t>
  </si>
  <si>
    <t>办公杂费</t>
  </si>
  <si>
    <t>低值易耗品</t>
  </si>
  <si>
    <t>软件购置费</t>
  </si>
  <si>
    <t>办公设备购置</t>
  </si>
  <si>
    <t>水费</t>
  </si>
  <si>
    <t>电费</t>
  </si>
  <si>
    <t>取暖制冷费</t>
  </si>
  <si>
    <t>装修修缮费</t>
  </si>
  <si>
    <t>网站建设维护费</t>
  </si>
  <si>
    <t>劳保福利费</t>
  </si>
  <si>
    <t>工会经费</t>
  </si>
  <si>
    <t>降温取暖费</t>
  </si>
  <si>
    <t>制装费</t>
  </si>
  <si>
    <t>伙食费</t>
  </si>
  <si>
    <t>体检费</t>
  </si>
  <si>
    <t>商业保险</t>
  </si>
  <si>
    <t>档案托管费</t>
  </si>
  <si>
    <t>宣传费</t>
  </si>
  <si>
    <t>高龄老人生活保健费（70-79岁）</t>
  </si>
  <si>
    <t>高龄老人生活保健费（80-89岁）</t>
  </si>
  <si>
    <t>高龄老人生活保健费（100岁以上）</t>
  </si>
  <si>
    <t>孤儿基本生活费</t>
  </si>
  <si>
    <t>孤儿高等教育生活补贴</t>
  </si>
  <si>
    <t>困难残疾人生活补贴</t>
  </si>
  <si>
    <t>重度残疾人护理补贴（听力、言语除外）</t>
  </si>
  <si>
    <t>重度残疾人护理补贴（单纯听力、言语）</t>
  </si>
  <si>
    <t>农村丧失劳动能力和贫困老年人生活补贴</t>
  </si>
  <si>
    <t>生活困难失能老人护理补贴</t>
  </si>
  <si>
    <t>事实无人抚养儿童生活补助</t>
  </si>
  <si>
    <t>殡葬救助</t>
  </si>
  <si>
    <t>残疾人专委工资</t>
  </si>
  <si>
    <t>社区两委及专职工作者取暖和降温费</t>
  </si>
  <si>
    <t>社区两委和专职工作者工资</t>
  </si>
  <si>
    <t>社区办公经费</t>
  </si>
  <si>
    <t>社区专项经费</t>
  </si>
  <si>
    <t>部分烈士（含错杀被平反人员）子女定期生活补助</t>
  </si>
  <si>
    <t>复员军人补助</t>
  </si>
  <si>
    <t>60周岁农村义务兵军龄补贴</t>
  </si>
  <si>
    <t>退役军人安置</t>
  </si>
  <si>
    <t>军休干部养老统筹</t>
  </si>
  <si>
    <t>退役士兵待定安排工作期间生活补助费</t>
  </si>
  <si>
    <t>自主就业退役军人教育培训费</t>
  </si>
  <si>
    <t>义务兵优待金</t>
  </si>
  <si>
    <t>教育资助资金</t>
  </si>
  <si>
    <t>合疗筹资</t>
  </si>
  <si>
    <t>标准化社区建设</t>
  </si>
  <si>
    <t>全民参保入户调查登记工作保障经费</t>
  </si>
  <si>
    <t>2019年春节期间走访慰问慰问金</t>
  </si>
  <si>
    <t>人社民政局民生项目</t>
  </si>
  <si>
    <t>2019年部门综合预算一般公共预算基本支出明细表（按功能科目分）</t>
  </si>
  <si>
    <t>2019年部门综合预算一般公共预算基本支出明细表（按经济分类科目分）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</si>
  <si>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</si>
  <si>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</si>
  <si>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</si>
  <si>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</si>
  <si>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</si>
  <si>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</si>
  <si>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</si>
  <si>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</si>
  <si>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</si>
  <si>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</si>
  <si>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</si>
  <si>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</si>
  <si>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</si>
  <si>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</si>
  <si>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</si>
  <si>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</si>
  <si>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</si>
  <si>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</si>
  <si>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</si>
  <si>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</si>
  <si>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</si>
  <si>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</si>
  <si>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</si>
  <si>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</si>
  <si>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</si>
  <si>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</si>
  <si>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</si>
  <si>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</si>
  <si>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</si>
  <si>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</si>
  <si>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</si>
  <si>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</si>
  <si>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</si>
  <si>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</si>
  <si>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</si>
  <si>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</si>
  <si>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</si>
  <si>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</si>
  <si>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</si>
  <si>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</si>
  <si>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</si>
  <si>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</si>
  <si>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</si>
  <si>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</si>
  <si>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</si>
  <si>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</si>
  <si>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</si>
  <si>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</si>
  <si>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</si>
  <si>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</si>
  <si>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</si>
  <si>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</si>
  <si>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</si>
  <si>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</si>
  <si>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</si>
  <si>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</si>
  <si>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</si>
  <si>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</si>
  <si>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</si>
  <si>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</si>
  <si>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</si>
  <si>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</si>
  <si>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</si>
  <si>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</si>
  <si>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</si>
  <si>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</si>
  <si>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附表14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</si>
  <si>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</si>
  <si>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</si>
  <si>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</si>
  <si>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</si>
  <si>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</si>
  <si>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</si>
  <si>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</si>
  <si>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</si>
  <si>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</si>
  <si>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</si>
  <si>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保障单位工作正常运行，提高单位办事效率。打造好最优营商环境，做好最佳“店小二”。</t>
  </si>
  <si>
    <t>年
度
绩
效
指
标</t>
  </si>
  <si>
    <t>一级指标</t>
  </si>
  <si>
    <t>二级指标</t>
  </si>
  <si>
    <t>指标内容</t>
  </si>
  <si>
    <t>指标值</t>
  </si>
  <si>
    <t>产出指标</t>
  </si>
  <si>
    <t>数量指标</t>
  </si>
  <si>
    <t>机关人员数</t>
  </si>
  <si>
    <t>质量指标</t>
  </si>
  <si>
    <t xml:space="preserve">人员出勤率；车辆出勤率；政府采购执行率；质量达标率；验收合格率；补贴发放及时率；工资发放及时率。
</t>
  </si>
  <si>
    <t>均达到规定水平</t>
  </si>
  <si>
    <t>时效指标</t>
  </si>
  <si>
    <t>执行时间</t>
  </si>
  <si>
    <r>
      <t>2</t>
    </r>
    <r>
      <rPr>
        <sz val="9"/>
        <rFont val="宋体"/>
        <family val="0"/>
      </rPr>
      <t>019年度</t>
    </r>
  </si>
  <si>
    <t>成本指标</t>
  </si>
  <si>
    <t>工资福利支出</t>
  </si>
  <si>
    <r>
      <t>1</t>
    </r>
    <r>
      <rPr>
        <sz val="9"/>
        <rFont val="宋体"/>
        <family val="0"/>
      </rPr>
      <t>2523.49万元</t>
    </r>
  </si>
  <si>
    <t>民政资 金</t>
  </si>
  <si>
    <r>
      <t>3</t>
    </r>
    <r>
      <rPr>
        <sz val="9"/>
        <rFont val="宋体"/>
        <family val="0"/>
      </rPr>
      <t>771.99万元</t>
    </r>
  </si>
  <si>
    <t>效益指标</t>
  </si>
  <si>
    <t>经济效益
指标</t>
  </si>
  <si>
    <t>指标1：</t>
  </si>
  <si>
    <t>指标2：</t>
  </si>
  <si>
    <t>社会效益
指标</t>
  </si>
  <si>
    <t>城市道路环境卫生保障程 度</t>
  </si>
  <si>
    <t>干净、整洁、宜居</t>
  </si>
  <si>
    <t>全面保障低收入住房困难家
庭住房问题</t>
  </si>
  <si>
    <t>提升宜居环境</t>
  </si>
  <si>
    <t>不断提升</t>
  </si>
  <si>
    <t>基础建设不断完善</t>
  </si>
  <si>
    <t>提高营商环境</t>
  </si>
  <si>
    <t>稳固提升</t>
  </si>
  <si>
    <t>生态效益
指标</t>
  </si>
  <si>
    <t>可持续影响
指标</t>
  </si>
  <si>
    <t>执行年度</t>
  </si>
  <si>
    <t>≥1年</t>
  </si>
  <si>
    <t>满意度
指标</t>
  </si>
  <si>
    <t>服务对象
满意度指标</t>
  </si>
  <si>
    <t>群众对城市文明认可</t>
  </si>
  <si>
    <t>市民满意度</t>
  </si>
  <si>
    <t>备注：1、年度绩效指标可选择填写。2、市级部门的整体绩效目标必须公开。3、区县（开发区）不强制要求公开，可根据本级部门预算绩效管理工作推进情况统一部署。</t>
  </si>
  <si>
    <t>附表15</t>
  </si>
  <si>
    <t>2019年专项资金整体支出绩效目标表</t>
  </si>
  <si>
    <t>专项（项目）名称</t>
  </si>
  <si>
    <t>主管部门</t>
  </si>
  <si>
    <t>资金金额
（万元）</t>
  </si>
  <si>
    <t>实施期资金总额</t>
  </si>
  <si>
    <t xml:space="preserve">    其中：财政拨款</t>
  </si>
  <si>
    <t xml:space="preserve">          其他资金</t>
  </si>
  <si>
    <t>总
体
目
标</t>
  </si>
  <si>
    <t>年度目标</t>
  </si>
  <si>
    <t>目标1：
目标2：
目标3：
……</t>
  </si>
  <si>
    <t>绩
效
指
标</t>
  </si>
  <si>
    <t>……</t>
  </si>
  <si>
    <t>备注：1、年度绩效指标可选择填写。2、市级部门专项资金的绩效必须公开。3、区县（开发区）不强制要求公开，可根据本级部门预算绩效管理工作推进情况统一部署。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</si>
</sst>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_);[Red]\(#,##0.00\)"/>
    <numFmt numFmtId="181" formatCode="0.00_ "/>
    <numFmt numFmtId="182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000000"/>
      <name val="宋体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1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43" fontId="15" fillId="0" borderId="0" applyFont="0" applyFill="0" applyBorder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43" fontId="50" fillId="0" borderId="0">
      <alignment/>
      <protection locked="0"/>
    </xf>
    <xf numFmtId="0" fontId="1" fillId="0" borderId="0">
      <alignment vertical="center"/>
      <protection/>
    </xf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0" fillId="0" borderId="0">
      <alignment/>
      <protection locked="0"/>
    </xf>
    <xf numFmtId="0" fontId="54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0" borderId="0">
      <alignment/>
      <protection locked="0"/>
    </xf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8" fillId="31" borderId="0">
      <alignment/>
      <protection locked="0"/>
    </xf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 locked="0"/>
    </xf>
  </cellStyleXfs>
  <cellXfs count="11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/>
    </xf>
    <xf numFmtId="9" fontId="0" fillId="0" borderId="9" xfId="0" applyNumberFormat="1" applyBorder="1" applyAlignment="1">
      <alignment horizontal="center" vertical="center"/>
    </xf>
    <xf numFmtId="9" fontId="0" fillId="0" borderId="19" xfId="0" applyNumberFormat="1" applyFont="1" applyBorder="1" applyAlignment="1">
      <alignment horizontal="center" vertical="center"/>
    </xf>
    <xf numFmtId="9" fontId="0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80" fontId="4" fillId="34" borderId="9" xfId="42" applyNumberFormat="1" applyFont="1" applyFill="1" applyBorder="1" applyAlignment="1" applyProtection="1">
      <alignment horizontal="right" vertical="center" wrapText="1"/>
      <protection/>
    </xf>
    <xf numFmtId="2" fontId="4" fillId="34" borderId="9" xfId="42" applyNumberFormat="1" applyFont="1" applyFill="1" applyBorder="1" applyAlignment="1" applyProtection="1">
      <alignment horizontal="right" vertical="center" wrapText="1"/>
      <protection/>
    </xf>
    <xf numFmtId="43" fontId="4" fillId="34" borderId="9" xfId="42" applyNumberFormat="1" applyFont="1" applyFill="1" applyBorder="1" applyAlignment="1" applyProtection="1">
      <alignment horizontal="right" vertical="center" wrapText="1"/>
      <protection/>
    </xf>
    <xf numFmtId="0" fontId="4" fillId="34" borderId="9" xfId="42" applyNumberFormat="1" applyFont="1" applyFill="1" applyBorder="1" applyAlignment="1" applyProtection="1">
      <alignment horizontal="right" vertical="center" wrapText="1"/>
      <protection/>
    </xf>
    <xf numFmtId="43" fontId="4" fillId="34" borderId="9" xfId="42" applyNumberFormat="1" applyFont="1" applyFill="1" applyBorder="1" applyAlignment="1" applyProtection="1">
      <alignment horizontal="center" vertical="center" wrapText="1"/>
      <protection/>
    </xf>
    <xf numFmtId="2" fontId="5" fillId="34" borderId="9" xfId="42" applyNumberFormat="1" applyFont="1" applyFill="1" applyBorder="1" applyAlignment="1" applyProtection="1">
      <alignment horizontal="right" vertical="center" wrapText="1"/>
      <protection/>
    </xf>
    <xf numFmtId="181" fontId="4" fillId="34" borderId="9" xfId="42" applyNumberFormat="1" applyFont="1" applyFill="1" applyBorder="1" applyAlignment="1" applyProtection="1">
      <alignment horizontal="right" vertical="center" wrapText="1"/>
      <protection/>
    </xf>
    <xf numFmtId="43" fontId="5" fillId="34" borderId="9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179" fontId="0" fillId="0" borderId="9" xfId="22" applyFont="1" applyFill="1" applyBorder="1" applyAlignment="1">
      <alignment/>
    </xf>
    <xf numFmtId="179" fontId="0" fillId="0" borderId="9" xfId="0" applyNumberFormat="1" applyFill="1" applyBorder="1" applyAlignment="1">
      <alignment/>
    </xf>
    <xf numFmtId="0" fontId="0" fillId="0" borderId="9" xfId="0" applyFont="1" applyBorder="1" applyAlignment="1">
      <alignment/>
    </xf>
    <xf numFmtId="180" fontId="0" fillId="0" borderId="9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7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182" fontId="0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千位分隔 2 10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千位分隔 27" xfId="42"/>
    <cellStyle name="常规 4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58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常规 3 51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好 2 2 8" xfId="66"/>
    <cellStyle name="40% - 强调文字颜色 6" xfId="67"/>
    <cellStyle name="60% - 强调文字颜色 6" xfId="68"/>
    <cellStyle name="常规 2" xfId="69"/>
    <cellStyle name="常规 2 2 8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0.5">
      <c r="A1" t="s">
        <v>0</v>
      </c>
    </row>
    <row r="2" ht="93" customHeight="1">
      <c r="A2" s="111" t="s">
        <v>1</v>
      </c>
    </row>
    <row r="3" ht="93.75" customHeight="1">
      <c r="A3" s="112"/>
    </row>
    <row r="4" ht="81.75" customHeight="1">
      <c r="A4" s="113" t="s">
        <v>2</v>
      </c>
    </row>
    <row r="5" ht="40.5" customHeight="1">
      <c r="A5" s="113" t="s">
        <v>3</v>
      </c>
    </row>
    <row r="6" ht="36.75" customHeight="1">
      <c r="A6" s="113" t="s">
        <v>4</v>
      </c>
    </row>
    <row r="7" ht="12.75" customHeight="1">
      <c r="A7" s="85"/>
    </row>
    <row r="8" ht="12.75" customHeight="1">
      <c r="A8" s="85"/>
    </row>
    <row r="9" ht="12.75" customHeight="1">
      <c r="A9" s="85"/>
    </row>
    <row r="10" ht="12.75" customHeight="1">
      <c r="A10" s="85"/>
    </row>
    <row r="11" ht="12.75" customHeight="1">
      <c r="A11" s="85"/>
    </row>
    <row r="12" ht="12.75" customHeight="1">
      <c r="A12" s="85"/>
    </row>
    <row r="13" ht="12.75" customHeight="1">
      <c r="A13" s="85"/>
    </row>
  </sheetData>
  <sheetProtection/>
  <printOptions/>
  <pageMargins left="0.7" right="0.7" top="0.75" bottom="0.75" header="0.3" footer="0.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showZeros="0" workbookViewId="0" topLeftCell="A1">
      <selection activeCell="A6" sqref="A6:A41"/>
    </sheetView>
  </sheetViews>
  <sheetFormatPr defaultColWidth="9.16015625" defaultRowHeight="12.75" customHeight="1"/>
  <cols>
    <col min="1" max="1" width="19" style="0" customWidth="1"/>
    <col min="2" max="2" width="36.66015625" style="0" customWidth="1"/>
    <col min="3" max="6" width="21.33203125" style="0" customWidth="1"/>
  </cols>
  <sheetData>
    <row r="1" ht="30" customHeight="1">
      <c r="A1" s="32" t="s">
        <v>25</v>
      </c>
    </row>
    <row r="2" spans="1:6" ht="28.5" customHeight="1">
      <c r="A2" s="51" t="s">
        <v>241</v>
      </c>
      <c r="B2" s="51"/>
      <c r="C2" s="51"/>
      <c r="D2" s="51"/>
      <c r="E2" s="51"/>
      <c r="F2" s="51"/>
    </row>
    <row r="3" ht="22.5" customHeight="1">
      <c r="F3" s="50" t="s">
        <v>43</v>
      </c>
    </row>
    <row r="4" spans="1:6" ht="22.5" customHeight="1">
      <c r="A4" s="5" t="s">
        <v>171</v>
      </c>
      <c r="B4" s="5" t="s">
        <v>172</v>
      </c>
      <c r="C4" s="5" t="s">
        <v>122</v>
      </c>
      <c r="D4" s="5" t="s">
        <v>146</v>
      </c>
      <c r="E4" s="5" t="s">
        <v>147</v>
      </c>
      <c r="F4" s="5" t="s">
        <v>149</v>
      </c>
    </row>
    <row r="5" spans="1:6" ht="15.75" customHeight="1">
      <c r="A5" s="10" t="s">
        <v>133</v>
      </c>
      <c r="B5" s="10" t="s">
        <v>133</v>
      </c>
      <c r="C5" s="10">
        <v>1</v>
      </c>
      <c r="D5" s="10">
        <v>2</v>
      </c>
      <c r="E5" s="10">
        <v>3</v>
      </c>
      <c r="F5" s="10" t="s">
        <v>133</v>
      </c>
    </row>
    <row r="6" spans="1:6" ht="12.75" customHeight="1">
      <c r="A6" s="43">
        <v>30101</v>
      </c>
      <c r="B6" s="44" t="s">
        <v>173</v>
      </c>
      <c r="C6" s="56">
        <f>D6+E6+F6</f>
        <v>4347.29</v>
      </c>
      <c r="D6" s="56">
        <v>4347.29</v>
      </c>
      <c r="E6" s="56"/>
      <c r="F6" s="43"/>
    </row>
    <row r="7" spans="1:6" ht="12.75" customHeight="1">
      <c r="A7" s="43">
        <v>30102</v>
      </c>
      <c r="B7" s="44" t="s">
        <v>174</v>
      </c>
      <c r="C7" s="56">
        <f aca="true" t="shared" si="0" ref="C7:C13">D7+E7+F7</f>
        <v>2212.2</v>
      </c>
      <c r="D7" s="56">
        <v>2212.2</v>
      </c>
      <c r="E7" s="56"/>
      <c r="F7" s="43"/>
    </row>
    <row r="8" spans="1:6" ht="12.75" customHeight="1">
      <c r="A8" s="43">
        <v>30103</v>
      </c>
      <c r="B8" s="44" t="s">
        <v>175</v>
      </c>
      <c r="C8" s="56">
        <f t="shared" si="0"/>
        <v>2409.08</v>
      </c>
      <c r="D8" s="56">
        <v>2409.08</v>
      </c>
      <c r="E8" s="56"/>
      <c r="F8" s="43"/>
    </row>
    <row r="9" spans="1:6" ht="12.75" customHeight="1">
      <c r="A9" s="43">
        <v>30107</v>
      </c>
      <c r="B9" s="44" t="s">
        <v>176</v>
      </c>
      <c r="C9" s="56">
        <f t="shared" si="0"/>
        <v>1662.39</v>
      </c>
      <c r="D9" s="56">
        <v>1662.39</v>
      </c>
      <c r="E9" s="56"/>
      <c r="F9" s="43"/>
    </row>
    <row r="10" spans="1:6" ht="12.75" customHeight="1">
      <c r="A10" s="43">
        <v>30108</v>
      </c>
      <c r="B10" s="44" t="s">
        <v>177</v>
      </c>
      <c r="C10" s="56">
        <f t="shared" si="0"/>
        <v>855.01</v>
      </c>
      <c r="D10" s="56">
        <v>855.01</v>
      </c>
      <c r="E10" s="56"/>
      <c r="F10" s="43"/>
    </row>
    <row r="11" spans="1:6" ht="12.75" customHeight="1">
      <c r="A11" s="43">
        <v>30109</v>
      </c>
      <c r="B11" s="44" t="s">
        <v>178</v>
      </c>
      <c r="C11" s="56">
        <f t="shared" si="0"/>
        <v>341.77</v>
      </c>
      <c r="D11" s="56">
        <v>341.77</v>
      </c>
      <c r="E11" s="56"/>
      <c r="F11" s="43"/>
    </row>
    <row r="12" spans="1:6" ht="12.75" customHeight="1">
      <c r="A12" s="43">
        <v>30110</v>
      </c>
      <c r="B12" s="44" t="s">
        <v>179</v>
      </c>
      <c r="C12" s="56">
        <f t="shared" si="0"/>
        <v>158.93</v>
      </c>
      <c r="D12" s="56">
        <f>123.22+35.71</f>
        <v>158.93</v>
      </c>
      <c r="E12" s="56"/>
      <c r="F12" s="43"/>
    </row>
    <row r="13" spans="1:6" ht="12.75" customHeight="1">
      <c r="A13" s="43">
        <v>30113</v>
      </c>
      <c r="B13" s="44" t="s">
        <v>180</v>
      </c>
      <c r="C13" s="56">
        <f t="shared" si="0"/>
        <v>536.82</v>
      </c>
      <c r="D13" s="56">
        <v>536.82</v>
      </c>
      <c r="E13" s="56"/>
      <c r="F13" s="43"/>
    </row>
    <row r="14" spans="1:6" ht="12.75" customHeight="1">
      <c r="A14" s="43">
        <v>30202</v>
      </c>
      <c r="B14" s="44" t="s">
        <v>181</v>
      </c>
      <c r="C14" s="56">
        <f aca="true" t="shared" si="1" ref="C14:C41">SUM(D14:AA14)</f>
        <v>7.65</v>
      </c>
      <c r="D14" s="56"/>
      <c r="E14" s="56">
        <v>7.65</v>
      </c>
      <c r="F14" s="43"/>
    </row>
    <row r="15" spans="1:6" ht="12.75" customHeight="1">
      <c r="A15" s="43">
        <v>30201</v>
      </c>
      <c r="B15" s="44" t="s">
        <v>182</v>
      </c>
      <c r="C15" s="56">
        <f t="shared" si="1"/>
        <v>0.72</v>
      </c>
      <c r="D15" s="56"/>
      <c r="E15" s="56">
        <v>0.72</v>
      </c>
      <c r="F15" s="43"/>
    </row>
    <row r="16" spans="1:6" ht="12.75" customHeight="1">
      <c r="A16" s="43">
        <v>30199</v>
      </c>
      <c r="B16" s="44" t="s">
        <v>183</v>
      </c>
      <c r="C16" s="56">
        <f t="shared" si="1"/>
        <v>2.86</v>
      </c>
      <c r="D16" s="56"/>
      <c r="E16" s="56">
        <v>2.86</v>
      </c>
      <c r="F16" s="43"/>
    </row>
    <row r="17" spans="1:6" ht="12.75" customHeight="1">
      <c r="A17" s="43">
        <v>30201</v>
      </c>
      <c r="B17" s="44" t="s">
        <v>184</v>
      </c>
      <c r="C17" s="56">
        <f t="shared" si="1"/>
        <v>9.6</v>
      </c>
      <c r="D17" s="56"/>
      <c r="E17" s="56">
        <v>9.6</v>
      </c>
      <c r="F17" s="43"/>
    </row>
    <row r="18" spans="1:6" ht="12.75" customHeight="1">
      <c r="A18" s="43">
        <v>30215</v>
      </c>
      <c r="B18" s="44" t="s">
        <v>185</v>
      </c>
      <c r="C18" s="56">
        <f t="shared" si="1"/>
        <v>2.31</v>
      </c>
      <c r="D18" s="56"/>
      <c r="E18" s="56">
        <v>2.31</v>
      </c>
      <c r="F18" s="43"/>
    </row>
    <row r="19" spans="1:6" ht="12.75" customHeight="1">
      <c r="A19" s="43">
        <v>30211</v>
      </c>
      <c r="B19" s="44" t="s">
        <v>186</v>
      </c>
      <c r="C19" s="56">
        <f t="shared" si="1"/>
        <v>1.07</v>
      </c>
      <c r="D19" s="56"/>
      <c r="E19" s="56">
        <v>1.07</v>
      </c>
      <c r="F19" s="43"/>
    </row>
    <row r="20" spans="1:6" ht="12.75" customHeight="1">
      <c r="A20" s="43">
        <v>30201</v>
      </c>
      <c r="B20" s="44" t="s">
        <v>187</v>
      </c>
      <c r="C20" s="56">
        <f t="shared" si="1"/>
        <v>3.38</v>
      </c>
      <c r="D20" s="56"/>
      <c r="E20" s="56">
        <v>3.38</v>
      </c>
      <c r="F20" s="43"/>
    </row>
    <row r="21" spans="1:6" ht="12.75" customHeight="1">
      <c r="A21" s="43">
        <v>30227</v>
      </c>
      <c r="B21" s="44" t="s">
        <v>188</v>
      </c>
      <c r="C21" s="56">
        <f t="shared" si="1"/>
        <v>7.31</v>
      </c>
      <c r="D21" s="56"/>
      <c r="E21" s="56">
        <v>7.31</v>
      </c>
      <c r="F21" s="43"/>
    </row>
    <row r="22" spans="1:6" ht="12.75" customHeight="1">
      <c r="A22" s="43">
        <v>30227</v>
      </c>
      <c r="B22" s="44" t="s">
        <v>189</v>
      </c>
      <c r="C22" s="56">
        <f t="shared" si="1"/>
        <v>0.53</v>
      </c>
      <c r="D22" s="56"/>
      <c r="E22" s="56">
        <v>0.53</v>
      </c>
      <c r="F22" s="43"/>
    </row>
    <row r="23" spans="1:6" ht="12.75" customHeight="1">
      <c r="A23" s="43">
        <v>30201</v>
      </c>
      <c r="B23" s="44" t="s">
        <v>190</v>
      </c>
      <c r="C23" s="56">
        <f t="shared" si="1"/>
        <v>1.8</v>
      </c>
      <c r="D23" s="56"/>
      <c r="E23" s="56">
        <v>1.8</v>
      </c>
      <c r="F23" s="43"/>
    </row>
    <row r="24" spans="1:6" ht="12.75" customHeight="1">
      <c r="A24" s="43">
        <v>30201</v>
      </c>
      <c r="B24" s="44" t="s">
        <v>191</v>
      </c>
      <c r="C24" s="56">
        <f t="shared" si="1"/>
        <v>0.8</v>
      </c>
      <c r="D24" s="56"/>
      <c r="E24" s="56">
        <v>0.8</v>
      </c>
      <c r="F24" s="43"/>
    </row>
    <row r="25" spans="1:6" ht="12.75" customHeight="1">
      <c r="A25" s="43">
        <v>30201</v>
      </c>
      <c r="B25" s="44" t="s">
        <v>192</v>
      </c>
      <c r="C25" s="56">
        <f t="shared" si="1"/>
        <v>10.95</v>
      </c>
      <c r="D25" s="56"/>
      <c r="E25" s="56">
        <v>10.95</v>
      </c>
      <c r="F25" s="43"/>
    </row>
    <row r="26" spans="1:6" ht="12.75" customHeight="1">
      <c r="A26" s="43">
        <v>30201</v>
      </c>
      <c r="B26" s="44" t="s">
        <v>193</v>
      </c>
      <c r="C26" s="56">
        <f t="shared" si="1"/>
        <v>72.93</v>
      </c>
      <c r="D26" s="56"/>
      <c r="E26" s="56">
        <v>72.93</v>
      </c>
      <c r="F26" s="43"/>
    </row>
    <row r="27" spans="1:6" ht="12.75" customHeight="1">
      <c r="A27" s="43">
        <v>30201</v>
      </c>
      <c r="B27" s="44" t="s">
        <v>194</v>
      </c>
      <c r="C27" s="56">
        <f t="shared" si="1"/>
        <v>401.88</v>
      </c>
      <c r="D27" s="56"/>
      <c r="E27" s="56">
        <v>401.88</v>
      </c>
      <c r="F27" s="43"/>
    </row>
    <row r="28" spans="1:6" ht="12.75" customHeight="1">
      <c r="A28" s="43">
        <v>30205</v>
      </c>
      <c r="B28" s="44" t="s">
        <v>195</v>
      </c>
      <c r="C28" s="56">
        <f t="shared" si="1"/>
        <v>102</v>
      </c>
      <c r="D28" s="56"/>
      <c r="E28" s="56">
        <v>102</v>
      </c>
      <c r="F28" s="43"/>
    </row>
    <row r="29" spans="1:6" ht="12.75" customHeight="1">
      <c r="A29" s="43">
        <v>30206</v>
      </c>
      <c r="B29" s="44" t="s">
        <v>196</v>
      </c>
      <c r="C29" s="56">
        <f t="shared" si="1"/>
        <v>160</v>
      </c>
      <c r="D29" s="56"/>
      <c r="E29" s="56">
        <v>160</v>
      </c>
      <c r="F29" s="43"/>
    </row>
    <row r="30" spans="1:6" ht="12.75" customHeight="1">
      <c r="A30" s="43">
        <v>30208</v>
      </c>
      <c r="B30" s="44" t="s">
        <v>197</v>
      </c>
      <c r="C30" s="56">
        <f t="shared" si="1"/>
        <v>10</v>
      </c>
      <c r="D30" s="56"/>
      <c r="E30" s="56">
        <v>10</v>
      </c>
      <c r="F30" s="86"/>
    </row>
    <row r="31" spans="1:6" ht="12.75" customHeight="1">
      <c r="A31" s="43">
        <v>30213</v>
      </c>
      <c r="B31" s="44" t="s">
        <v>198</v>
      </c>
      <c r="C31" s="56">
        <f t="shared" si="1"/>
        <v>176</v>
      </c>
      <c r="D31" s="56"/>
      <c r="E31" s="56">
        <v>176</v>
      </c>
      <c r="F31" s="86"/>
    </row>
    <row r="32" spans="1:6" s="85" customFormat="1" ht="12.75" customHeight="1">
      <c r="A32" s="43">
        <v>30299</v>
      </c>
      <c r="B32" s="44" t="s">
        <v>199</v>
      </c>
      <c r="C32" s="56">
        <f t="shared" si="1"/>
        <v>22</v>
      </c>
      <c r="D32" s="56"/>
      <c r="E32" s="56">
        <v>22</v>
      </c>
      <c r="F32" s="43"/>
    </row>
    <row r="33" spans="1:6" s="85" customFormat="1" ht="12.75" customHeight="1">
      <c r="A33" s="43">
        <v>30229</v>
      </c>
      <c r="B33" s="44" t="s">
        <v>200</v>
      </c>
      <c r="C33" s="56">
        <f t="shared" si="1"/>
        <v>40</v>
      </c>
      <c r="D33" s="56"/>
      <c r="E33" s="56">
        <v>40</v>
      </c>
      <c r="F33" s="43"/>
    </row>
    <row r="34" spans="1:6" s="85" customFormat="1" ht="12.75" customHeight="1">
      <c r="A34" s="43">
        <v>30228</v>
      </c>
      <c r="B34" s="44" t="s">
        <v>201</v>
      </c>
      <c r="C34" s="56">
        <f t="shared" si="1"/>
        <v>404.72</v>
      </c>
      <c r="D34" s="56"/>
      <c r="E34" s="56">
        <v>404.72</v>
      </c>
      <c r="F34" s="43"/>
    </row>
    <row r="35" spans="1:6" s="85" customFormat="1" ht="12.75" customHeight="1">
      <c r="A35" s="43">
        <v>30229</v>
      </c>
      <c r="B35" s="44" t="s">
        <v>202</v>
      </c>
      <c r="C35" s="56">
        <f t="shared" si="1"/>
        <v>222.67</v>
      </c>
      <c r="D35" s="56"/>
      <c r="E35" s="56">
        <v>222.67</v>
      </c>
      <c r="F35" s="43"/>
    </row>
    <row r="36" spans="1:6" s="85" customFormat="1" ht="12.75" customHeight="1">
      <c r="A36" s="43">
        <v>30229</v>
      </c>
      <c r="B36" s="44" t="s">
        <v>203</v>
      </c>
      <c r="C36" s="56">
        <f t="shared" si="1"/>
        <v>171.64</v>
      </c>
      <c r="D36" s="56"/>
      <c r="E36" s="56">
        <v>171.64</v>
      </c>
      <c r="F36" s="43"/>
    </row>
    <row r="37" spans="1:6" s="85" customFormat="1" ht="12.75" customHeight="1">
      <c r="A37" s="43">
        <v>30229</v>
      </c>
      <c r="B37" s="44" t="s">
        <v>204</v>
      </c>
      <c r="C37" s="56">
        <f t="shared" si="1"/>
        <v>223.69</v>
      </c>
      <c r="D37" s="56"/>
      <c r="E37" s="56">
        <v>223.69</v>
      </c>
      <c r="F37" s="43"/>
    </row>
    <row r="38" spans="1:6" s="85" customFormat="1" ht="12.75" customHeight="1">
      <c r="A38" s="43">
        <v>30229</v>
      </c>
      <c r="B38" s="44" t="s">
        <v>205</v>
      </c>
      <c r="C38" s="56">
        <f t="shared" si="1"/>
        <v>20.04</v>
      </c>
      <c r="D38" s="56"/>
      <c r="E38" s="56">
        <v>20.04</v>
      </c>
      <c r="F38" s="45"/>
    </row>
    <row r="39" spans="1:6" s="85" customFormat="1" ht="12.75" customHeight="1">
      <c r="A39" s="43">
        <v>30229</v>
      </c>
      <c r="B39" s="44" t="s">
        <v>206</v>
      </c>
      <c r="C39" s="56">
        <f t="shared" si="1"/>
        <v>4.4</v>
      </c>
      <c r="D39" s="56"/>
      <c r="E39" s="56">
        <v>4.4</v>
      </c>
      <c r="F39" s="45"/>
    </row>
    <row r="40" spans="1:6" s="85" customFormat="1" ht="12.75" customHeight="1">
      <c r="A40" s="43">
        <v>30227</v>
      </c>
      <c r="B40" s="44" t="s">
        <v>207</v>
      </c>
      <c r="C40" s="56">
        <f t="shared" si="1"/>
        <v>21.2</v>
      </c>
      <c r="D40" s="56"/>
      <c r="E40" s="56">
        <v>21.2</v>
      </c>
      <c r="F40" s="45"/>
    </row>
    <row r="41" spans="1:6" s="85" customFormat="1" ht="12.75" customHeight="1">
      <c r="A41" s="43">
        <v>30299</v>
      </c>
      <c r="B41" s="44" t="s">
        <v>208</v>
      </c>
      <c r="C41" s="56">
        <f t="shared" si="1"/>
        <v>1676.37</v>
      </c>
      <c r="D41" s="56"/>
      <c r="E41" s="56">
        <v>1676.37</v>
      </c>
      <c r="F41" s="45"/>
    </row>
    <row r="42" spans="1:6" s="85" customFormat="1" ht="12.75" customHeight="1">
      <c r="A42" s="45"/>
      <c r="B42" s="45"/>
      <c r="C42" s="45"/>
      <c r="D42" s="45"/>
      <c r="E42" s="56"/>
      <c r="F42" s="45"/>
    </row>
    <row r="43" spans="1:6" s="85" customFormat="1" ht="12.75" customHeight="1">
      <c r="A43" s="45"/>
      <c r="B43" s="45"/>
      <c r="C43" s="45"/>
      <c r="D43" s="45"/>
      <c r="E43" s="57"/>
      <c r="F43" s="45"/>
    </row>
    <row r="44" spans="1:6" s="85" customFormat="1" ht="12.75" customHeight="1">
      <c r="A44" s="45"/>
      <c r="B44" s="45"/>
      <c r="C44" s="45"/>
      <c r="D44" s="45"/>
      <c r="E44" s="57"/>
      <c r="F44" s="45"/>
    </row>
    <row r="45" spans="1:6" s="85" customFormat="1" ht="12.75" customHeight="1">
      <c r="A45" s="45"/>
      <c r="B45" s="45"/>
      <c r="C45" s="45"/>
      <c r="D45" s="45"/>
      <c r="E45" s="57"/>
      <c r="F45" s="45"/>
    </row>
    <row r="46" spans="1:6" s="85" customFormat="1" ht="12.75" customHeight="1">
      <c r="A46" s="45"/>
      <c r="B46" s="45"/>
      <c r="C46" s="45"/>
      <c r="D46" s="45"/>
      <c r="E46" s="57"/>
      <c r="F46" s="45"/>
    </row>
    <row r="47" spans="1:6" s="85" customFormat="1" ht="12.75" customHeight="1">
      <c r="A47" s="45"/>
      <c r="B47" s="45"/>
      <c r="C47" s="45"/>
      <c r="D47" s="45"/>
      <c r="E47" s="56"/>
      <c r="F47" s="45"/>
    </row>
    <row r="48" spans="1:6" s="85" customFormat="1" ht="12.75" customHeight="1">
      <c r="A48" s="45"/>
      <c r="B48" s="45"/>
      <c r="C48" s="45"/>
      <c r="D48" s="45"/>
      <c r="E48" s="56"/>
      <c r="F48" s="45"/>
    </row>
    <row r="49" spans="1:6" s="85" customFormat="1" ht="12.75" customHeight="1">
      <c r="A49" s="45"/>
      <c r="B49" s="45"/>
      <c r="C49" s="45"/>
      <c r="D49" s="45"/>
      <c r="E49" s="57"/>
      <c r="F49" s="45"/>
    </row>
    <row r="50" spans="1:6" s="85" customFormat="1" ht="12.75" customHeight="1">
      <c r="A50" s="45"/>
      <c r="B50" s="45"/>
      <c r="C50" s="45"/>
      <c r="D50" s="45"/>
      <c r="E50" s="58"/>
      <c r="F50" s="45"/>
    </row>
    <row r="51" spans="1:6" s="85" customFormat="1" ht="12.75" customHeight="1">
      <c r="A51" s="45"/>
      <c r="B51" s="45"/>
      <c r="C51" s="45"/>
      <c r="D51" s="45"/>
      <c r="E51" s="58"/>
      <c r="F51" s="45"/>
    </row>
    <row r="52" spans="1:6" s="85" customFormat="1" ht="12.75" customHeight="1">
      <c r="A52" s="45"/>
      <c r="B52" s="45"/>
      <c r="C52" s="45"/>
      <c r="D52" s="45"/>
      <c r="E52" s="57"/>
      <c r="F52" s="45"/>
    </row>
    <row r="53" spans="1:6" s="85" customFormat="1" ht="12.75" customHeight="1">
      <c r="A53" s="45"/>
      <c r="B53" s="45"/>
      <c r="C53" s="45"/>
      <c r="D53" s="45"/>
      <c r="E53" s="57"/>
      <c r="F53" s="45"/>
    </row>
    <row r="54" spans="1:6" s="85" customFormat="1" ht="12.75" customHeight="1">
      <c r="A54" s="45"/>
      <c r="B54" s="45"/>
      <c r="C54" s="45"/>
      <c r="D54" s="45"/>
      <c r="E54" s="57"/>
      <c r="F54" s="45"/>
    </row>
    <row r="55" spans="1:6" s="85" customFormat="1" ht="12.75" customHeight="1">
      <c r="A55" s="45"/>
      <c r="B55" s="45"/>
      <c r="C55" s="45"/>
      <c r="D55" s="45"/>
      <c r="E55" s="57"/>
      <c r="F55" s="45"/>
    </row>
    <row r="56" spans="1:6" s="85" customFormat="1" ht="12.75" customHeight="1">
      <c r="A56" s="45"/>
      <c r="B56" s="45"/>
      <c r="C56" s="45"/>
      <c r="D56" s="45"/>
      <c r="E56" s="59"/>
      <c r="F56" s="45"/>
    </row>
    <row r="57" spans="1:6" s="85" customFormat="1" ht="12.75" customHeight="1">
      <c r="A57" s="45"/>
      <c r="B57" s="45"/>
      <c r="C57" s="45"/>
      <c r="D57" s="45"/>
      <c r="E57" s="57"/>
      <c r="F57" s="45"/>
    </row>
    <row r="58" spans="1:6" s="85" customFormat="1" ht="12.75" customHeight="1">
      <c r="A58" s="45"/>
      <c r="B58" s="45"/>
      <c r="C58" s="45"/>
      <c r="D58" s="45"/>
      <c r="E58" s="57"/>
      <c r="F58" s="45"/>
    </row>
    <row r="59" spans="1:6" s="85" customFormat="1" ht="12.75" customHeight="1">
      <c r="A59" s="45"/>
      <c r="B59" s="45"/>
      <c r="C59" s="45"/>
      <c r="D59" s="45"/>
      <c r="E59" s="60"/>
      <c r="F59" s="45"/>
    </row>
    <row r="60" spans="1:6" s="85" customFormat="1" ht="12.75" customHeight="1">
      <c r="A60" s="45"/>
      <c r="B60" s="45"/>
      <c r="C60" s="45"/>
      <c r="D60" s="45"/>
      <c r="E60" s="61"/>
      <c r="F60" s="45"/>
    </row>
    <row r="61" spans="1:6" s="85" customFormat="1" ht="12.75" customHeight="1">
      <c r="A61" s="45"/>
      <c r="B61" s="45"/>
      <c r="C61" s="45"/>
      <c r="D61" s="45"/>
      <c r="E61" s="61"/>
      <c r="F61" s="45"/>
    </row>
    <row r="62" spans="1:6" s="85" customFormat="1" ht="12.75" customHeight="1">
      <c r="A62" s="45"/>
      <c r="B62" s="45"/>
      <c r="C62" s="45"/>
      <c r="D62" s="45"/>
      <c r="E62" s="62"/>
      <c r="F62" s="45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J11" sqref="J1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63" t="s">
        <v>27</v>
      </c>
      <c r="B1" s="64"/>
      <c r="C1" s="64"/>
      <c r="D1" s="64"/>
      <c r="E1" s="64"/>
      <c r="F1" s="65"/>
    </row>
    <row r="2" spans="1:6" ht="22.5" customHeight="1">
      <c r="A2" s="66" t="s">
        <v>28</v>
      </c>
      <c r="B2" s="67"/>
      <c r="C2" s="67"/>
      <c r="D2" s="67"/>
      <c r="E2" s="67"/>
      <c r="F2" s="67"/>
    </row>
    <row r="3" spans="1:6" ht="22.5" customHeight="1">
      <c r="A3" s="68"/>
      <c r="B3" s="68"/>
      <c r="C3" s="69"/>
      <c r="D3" s="69"/>
      <c r="E3" s="70"/>
      <c r="F3" s="71" t="s">
        <v>43</v>
      </c>
    </row>
    <row r="4" spans="1:6" ht="22.5" customHeight="1">
      <c r="A4" s="72" t="s">
        <v>44</v>
      </c>
      <c r="B4" s="72"/>
      <c r="C4" s="72" t="s">
        <v>45</v>
      </c>
      <c r="D4" s="72"/>
      <c r="E4" s="72"/>
      <c r="F4" s="72"/>
    </row>
    <row r="5" spans="1:6" ht="22.5" customHeight="1">
      <c r="A5" s="72" t="s">
        <v>46</v>
      </c>
      <c r="B5" s="72" t="s">
        <v>47</v>
      </c>
      <c r="C5" s="72" t="s">
        <v>48</v>
      </c>
      <c r="D5" s="73" t="s">
        <v>47</v>
      </c>
      <c r="E5" s="72" t="s">
        <v>49</v>
      </c>
      <c r="F5" s="72" t="s">
        <v>47</v>
      </c>
    </row>
    <row r="6" spans="1:6" ht="22.5" customHeight="1">
      <c r="A6" s="74" t="s">
        <v>242</v>
      </c>
      <c r="B6" s="75"/>
      <c r="C6" s="76" t="s">
        <v>243</v>
      </c>
      <c r="D6" s="77"/>
      <c r="E6" s="6" t="s">
        <v>244</v>
      </c>
      <c r="F6" s="77"/>
    </row>
    <row r="7" spans="1:6" ht="22.5" customHeight="1">
      <c r="A7" s="78"/>
      <c r="B7" s="75"/>
      <c r="C7" s="76" t="s">
        <v>245</v>
      </c>
      <c r="D7" s="77"/>
      <c r="E7" s="79" t="s">
        <v>246</v>
      </c>
      <c r="F7" s="77"/>
    </row>
    <row r="8" spans="1:8" ht="22.5" customHeight="1">
      <c r="A8" s="78"/>
      <c r="B8" s="75"/>
      <c r="C8" s="76" t="s">
        <v>247</v>
      </c>
      <c r="D8" s="77"/>
      <c r="E8" s="79" t="s">
        <v>248</v>
      </c>
      <c r="F8" s="77"/>
      <c r="H8" s="32"/>
    </row>
    <row r="9" spans="1:6" ht="22.5" customHeight="1">
      <c r="A9" s="74"/>
      <c r="B9" s="75"/>
      <c r="C9" s="76" t="s">
        <v>249</v>
      </c>
      <c r="D9" s="77"/>
      <c r="E9" s="79" t="s">
        <v>250</v>
      </c>
      <c r="F9" s="77"/>
    </row>
    <row r="10" spans="1:7" ht="22.5" customHeight="1">
      <c r="A10" s="74"/>
      <c r="B10" s="75"/>
      <c r="C10" s="76" t="s">
        <v>251</v>
      </c>
      <c r="D10" s="77"/>
      <c r="E10" s="79" t="s">
        <v>252</v>
      </c>
      <c r="F10" s="77"/>
      <c r="G10" s="32"/>
    </row>
    <row r="11" spans="1:7" ht="22.5" customHeight="1">
      <c r="A11" s="78"/>
      <c r="B11" s="75"/>
      <c r="C11" s="76" t="s">
        <v>253</v>
      </c>
      <c r="D11" s="77"/>
      <c r="E11" s="79" t="s">
        <v>254</v>
      </c>
      <c r="F11" s="77"/>
      <c r="G11" s="32"/>
    </row>
    <row r="12" spans="1:7" ht="22.5" customHeight="1">
      <c r="A12" s="78"/>
      <c r="B12" s="75"/>
      <c r="C12" s="76" t="s">
        <v>255</v>
      </c>
      <c r="D12" s="77"/>
      <c r="E12" s="79" t="s">
        <v>246</v>
      </c>
      <c r="F12" s="77"/>
      <c r="G12" s="32"/>
    </row>
    <row r="13" spans="1:7" ht="22.5" customHeight="1">
      <c r="A13" s="80"/>
      <c r="B13" s="75"/>
      <c r="C13" s="76" t="s">
        <v>256</v>
      </c>
      <c r="D13" s="77"/>
      <c r="E13" s="79" t="s">
        <v>248</v>
      </c>
      <c r="F13" s="77"/>
      <c r="G13" s="32"/>
    </row>
    <row r="14" spans="1:6" ht="22.5" customHeight="1">
      <c r="A14" s="80"/>
      <c r="B14" s="75"/>
      <c r="C14" s="76" t="s">
        <v>257</v>
      </c>
      <c r="D14" s="77"/>
      <c r="E14" s="79" t="s">
        <v>250</v>
      </c>
      <c r="F14" s="77"/>
    </row>
    <row r="15" spans="1:6" ht="22.5" customHeight="1">
      <c r="A15" s="80"/>
      <c r="B15" s="75"/>
      <c r="C15" s="76" t="s">
        <v>258</v>
      </c>
      <c r="D15" s="77"/>
      <c r="E15" s="79" t="s">
        <v>259</v>
      </c>
      <c r="F15" s="77"/>
    </row>
    <row r="16" spans="1:8" ht="22.5" customHeight="1">
      <c r="A16" s="43"/>
      <c r="B16" s="81"/>
      <c r="C16" s="76" t="s">
        <v>260</v>
      </c>
      <c r="D16" s="77"/>
      <c r="E16" s="79" t="s">
        <v>261</v>
      </c>
      <c r="F16" s="77"/>
      <c r="H16" s="32"/>
    </row>
    <row r="17" spans="1:6" ht="22.5" customHeight="1">
      <c r="A17" s="45"/>
      <c r="B17" s="81"/>
      <c r="C17" s="76" t="s">
        <v>262</v>
      </c>
      <c r="D17" s="77"/>
      <c r="E17" s="79" t="s">
        <v>263</v>
      </c>
      <c r="F17" s="77"/>
    </row>
    <row r="18" spans="1:6" ht="22.5" customHeight="1">
      <c r="A18" s="45"/>
      <c r="B18" s="81"/>
      <c r="C18" s="76" t="s">
        <v>264</v>
      </c>
      <c r="D18" s="77"/>
      <c r="E18" s="79" t="s">
        <v>265</v>
      </c>
      <c r="F18" s="77"/>
    </row>
    <row r="19" spans="1:6" ht="22.5" customHeight="1">
      <c r="A19" s="80"/>
      <c r="B19" s="81"/>
      <c r="C19" s="76" t="s">
        <v>266</v>
      </c>
      <c r="D19" s="77"/>
      <c r="E19" s="79" t="s">
        <v>267</v>
      </c>
      <c r="F19" s="77"/>
    </row>
    <row r="20" spans="1:6" ht="22.5" customHeight="1">
      <c r="A20" s="80"/>
      <c r="B20" s="75"/>
      <c r="C20" s="76" t="s">
        <v>268</v>
      </c>
      <c r="D20" s="77"/>
      <c r="E20" s="79" t="s">
        <v>269</v>
      </c>
      <c r="F20" s="77"/>
    </row>
    <row r="21" spans="1:6" ht="22.5" customHeight="1">
      <c r="A21" s="43"/>
      <c r="B21" s="75"/>
      <c r="C21" s="45"/>
      <c r="D21" s="77"/>
      <c r="E21" s="79" t="s">
        <v>270</v>
      </c>
      <c r="F21" s="77"/>
    </row>
    <row r="22" spans="1:6" ht="18" customHeight="1">
      <c r="A22" s="45"/>
      <c r="B22" s="75"/>
      <c r="C22" s="45"/>
      <c r="D22" s="77"/>
      <c r="E22" s="82" t="s">
        <v>271</v>
      </c>
      <c r="F22" s="77"/>
    </row>
    <row r="23" spans="1:6" ht="19.5" customHeight="1">
      <c r="A23" s="45"/>
      <c r="B23" s="75"/>
      <c r="C23" s="45"/>
      <c r="D23" s="77"/>
      <c r="E23" s="82" t="s">
        <v>272</v>
      </c>
      <c r="F23" s="77"/>
    </row>
    <row r="24" spans="1:6" ht="21.75" customHeight="1">
      <c r="A24" s="45"/>
      <c r="B24" s="75"/>
      <c r="C24" s="76"/>
      <c r="D24" s="83"/>
      <c r="E24" s="82" t="s">
        <v>273</v>
      </c>
      <c r="F24" s="77"/>
    </row>
    <row r="25" spans="1:6" ht="23.25" customHeight="1">
      <c r="A25" s="45"/>
      <c r="B25" s="75"/>
      <c r="C25" s="76"/>
      <c r="D25" s="83"/>
      <c r="E25" s="74"/>
      <c r="F25" s="84"/>
    </row>
    <row r="26" spans="1:6" ht="18" customHeight="1">
      <c r="A26" s="73" t="s">
        <v>107</v>
      </c>
      <c r="B26" s="81">
        <f>SUM(B6,B9,B10,B12,B13,B14,B15)</f>
        <v>0</v>
      </c>
      <c r="C26" s="73" t="s">
        <v>108</v>
      </c>
      <c r="D26" s="83">
        <f>SUM(D6:D20)</f>
        <v>0</v>
      </c>
      <c r="E26" s="73" t="s">
        <v>108</v>
      </c>
      <c r="F26" s="84">
        <f>SUM(F6,F11,F21,F22,F23)</f>
        <v>0</v>
      </c>
    </row>
    <row r="27" spans="2:6" ht="12.75" customHeight="1">
      <c r="B27" s="32"/>
      <c r="D27" s="32"/>
      <c r="F27" s="32"/>
    </row>
    <row r="28" spans="2:6" ht="12.75" customHeight="1">
      <c r="B28" s="32"/>
      <c r="D28" s="32"/>
      <c r="F28" s="32"/>
    </row>
    <row r="29" spans="2:6" ht="12.75" customHeight="1">
      <c r="B29" s="32"/>
      <c r="D29" s="32"/>
      <c r="F29" s="32"/>
    </row>
    <row r="30" spans="2:6" ht="12.75" customHeight="1">
      <c r="B30" s="32"/>
      <c r="D30" s="32"/>
      <c r="F30" s="32"/>
    </row>
    <row r="31" spans="2:6" ht="12.75" customHeight="1">
      <c r="B31" s="32"/>
      <c r="D31" s="32"/>
      <c r="F31" s="32"/>
    </row>
    <row r="32" spans="2:6" ht="12.75" customHeight="1">
      <c r="B32" s="32"/>
      <c r="D32" s="32"/>
      <c r="F32" s="32"/>
    </row>
    <row r="33" spans="2:6" ht="12.75" customHeight="1">
      <c r="B33" s="32"/>
      <c r="D33" s="32"/>
      <c r="F33" s="32"/>
    </row>
    <row r="34" spans="2:6" ht="12.75" customHeight="1">
      <c r="B34" s="32"/>
      <c r="D34" s="32"/>
      <c r="F34" s="32"/>
    </row>
    <row r="35" spans="2:6" ht="12.75" customHeight="1">
      <c r="B35" s="32"/>
      <c r="D35" s="32"/>
      <c r="F35" s="32"/>
    </row>
    <row r="36" spans="2:6" ht="12.75" customHeight="1">
      <c r="B36" s="32"/>
      <c r="D36" s="32"/>
      <c r="F36" s="32"/>
    </row>
    <row r="37" spans="2:6" ht="12.75" customHeight="1">
      <c r="B37" s="32"/>
      <c r="D37" s="32"/>
      <c r="F37" s="32"/>
    </row>
    <row r="38" spans="2:6" ht="12.75" customHeight="1">
      <c r="B38" s="32"/>
      <c r="D38" s="32"/>
      <c r="F38" s="32"/>
    </row>
    <row r="39" spans="2:4" ht="12.75" customHeight="1">
      <c r="B39" s="32"/>
      <c r="D39" s="32"/>
    </row>
    <row r="40" spans="2:4" ht="12.75" customHeight="1">
      <c r="B40" s="32"/>
      <c r="D40" s="32"/>
    </row>
    <row r="41" spans="2:4" ht="12.75" customHeight="1">
      <c r="B41" s="32"/>
      <c r="D41" s="32"/>
    </row>
    <row r="42" ht="12.75" customHeight="1">
      <c r="B42" s="32"/>
    </row>
    <row r="43" ht="12.75" customHeight="1">
      <c r="B43" s="32"/>
    </row>
    <row r="44" ht="12.75" customHeight="1">
      <c r="B44" s="32"/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showZeros="0" tabSelected="1" workbookViewId="0" topLeftCell="A1">
      <selection activeCell="B24" sqref="B24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32" t="s">
        <v>31</v>
      </c>
    </row>
    <row r="2" spans="1:4" ht="28.5" customHeight="1">
      <c r="A2" s="51" t="s">
        <v>32</v>
      </c>
      <c r="B2" s="51"/>
      <c r="C2" s="51"/>
      <c r="D2" s="51"/>
    </row>
    <row r="3" ht="22.5" customHeight="1">
      <c r="D3" s="50" t="s">
        <v>43</v>
      </c>
    </row>
    <row r="4" spans="1:4" ht="22.5" customHeight="1">
      <c r="A4" s="5" t="s">
        <v>118</v>
      </c>
      <c r="B4" s="41" t="s">
        <v>274</v>
      </c>
      <c r="C4" s="5" t="s">
        <v>275</v>
      </c>
      <c r="D4" s="5" t="s">
        <v>276</v>
      </c>
    </row>
    <row r="5" spans="1:4" ht="15.75" customHeight="1">
      <c r="A5" s="10" t="s">
        <v>133</v>
      </c>
      <c r="B5" s="10" t="s">
        <v>133</v>
      </c>
      <c r="C5" s="10" t="s">
        <v>133</v>
      </c>
      <c r="D5" s="42" t="s">
        <v>133</v>
      </c>
    </row>
    <row r="6" spans="1:4" ht="12.75" customHeight="1">
      <c r="A6" s="43">
        <v>2081002</v>
      </c>
      <c r="B6" s="43" t="s">
        <v>209</v>
      </c>
      <c r="C6" s="55">
        <v>389.97</v>
      </c>
      <c r="D6" s="43"/>
    </row>
    <row r="7" spans="1:4" ht="12.75" customHeight="1">
      <c r="A7" s="43">
        <v>2081002</v>
      </c>
      <c r="B7" s="43" t="s">
        <v>210</v>
      </c>
      <c r="C7" s="56">
        <v>280.8</v>
      </c>
      <c r="D7" s="43"/>
    </row>
    <row r="8" spans="1:4" ht="12.75" customHeight="1">
      <c r="A8" s="43">
        <v>2081002</v>
      </c>
      <c r="B8" s="43" t="s">
        <v>211</v>
      </c>
      <c r="C8" s="56">
        <v>0.648</v>
      </c>
      <c r="D8" s="43"/>
    </row>
    <row r="9" spans="1:4" ht="12.75" customHeight="1">
      <c r="A9" s="43">
        <v>2081001</v>
      </c>
      <c r="B9" s="43" t="s">
        <v>212</v>
      </c>
      <c r="C9" s="56">
        <v>3.05</v>
      </c>
      <c r="D9" s="43"/>
    </row>
    <row r="10" spans="1:4" ht="12.75" customHeight="1">
      <c r="A10" s="43">
        <v>2081001</v>
      </c>
      <c r="B10" s="43" t="s">
        <v>213</v>
      </c>
      <c r="C10" s="57">
        <v>4.52</v>
      </c>
      <c r="D10" s="43"/>
    </row>
    <row r="11" spans="1:4" ht="12.75" customHeight="1">
      <c r="A11" s="43">
        <v>2081107</v>
      </c>
      <c r="B11" s="43" t="s">
        <v>214</v>
      </c>
      <c r="C11" s="56">
        <v>18.33</v>
      </c>
      <c r="D11" s="43"/>
    </row>
    <row r="12" spans="1:4" ht="12.75" customHeight="1">
      <c r="A12" s="43">
        <v>2081107</v>
      </c>
      <c r="B12" s="43" t="s">
        <v>215</v>
      </c>
      <c r="C12" s="56">
        <v>24.19</v>
      </c>
      <c r="D12" s="43"/>
    </row>
    <row r="13" spans="1:4" ht="12.75" customHeight="1">
      <c r="A13" s="43">
        <v>2081107</v>
      </c>
      <c r="B13" s="43" t="s">
        <v>216</v>
      </c>
      <c r="C13" s="56">
        <v>6.94</v>
      </c>
      <c r="D13" s="43"/>
    </row>
    <row r="14" spans="1:4" ht="12.75" customHeight="1">
      <c r="A14" s="43">
        <v>2081002</v>
      </c>
      <c r="B14" s="43" t="s">
        <v>217</v>
      </c>
      <c r="C14" s="56">
        <v>1.55</v>
      </c>
      <c r="D14" s="43"/>
    </row>
    <row r="15" spans="1:4" ht="12.75" customHeight="1">
      <c r="A15" s="43">
        <v>2081002</v>
      </c>
      <c r="B15" s="43" t="s">
        <v>218</v>
      </c>
      <c r="C15" s="56">
        <v>6.88</v>
      </c>
      <c r="D15" s="43"/>
    </row>
    <row r="16" spans="1:4" ht="12.75" customHeight="1">
      <c r="A16" s="43">
        <v>2081001</v>
      </c>
      <c r="B16" s="43" t="s">
        <v>219</v>
      </c>
      <c r="C16" s="56">
        <v>1.45</v>
      </c>
      <c r="D16" s="43"/>
    </row>
    <row r="17" spans="1:4" ht="12.75" customHeight="1">
      <c r="A17" s="43">
        <v>2081004</v>
      </c>
      <c r="B17" s="43" t="s">
        <v>220</v>
      </c>
      <c r="C17" s="57">
        <v>5</v>
      </c>
      <c r="D17" s="43"/>
    </row>
    <row r="18" spans="1:4" ht="12.75" customHeight="1">
      <c r="A18" s="43">
        <v>2080208</v>
      </c>
      <c r="B18" s="43" t="s">
        <v>221</v>
      </c>
      <c r="C18" s="57">
        <v>10</v>
      </c>
      <c r="D18" s="43"/>
    </row>
    <row r="19" spans="1:4" ht="12.75" customHeight="1">
      <c r="A19" s="43">
        <v>2080208</v>
      </c>
      <c r="B19" s="43" t="s">
        <v>222</v>
      </c>
      <c r="C19" s="57">
        <v>20.675</v>
      </c>
      <c r="D19" s="43"/>
    </row>
    <row r="20" spans="1:4" ht="12.75" customHeight="1">
      <c r="A20" s="43">
        <v>2080208</v>
      </c>
      <c r="B20" s="43" t="s">
        <v>223</v>
      </c>
      <c r="C20" s="57">
        <v>158.208</v>
      </c>
      <c r="D20" s="43"/>
    </row>
    <row r="21" spans="1:4" ht="12.75" customHeight="1">
      <c r="A21" s="43">
        <v>2080208</v>
      </c>
      <c r="B21" s="43" t="s">
        <v>224</v>
      </c>
      <c r="C21" s="56">
        <v>20.8</v>
      </c>
      <c r="D21" s="43"/>
    </row>
    <row r="22" spans="1:4" ht="12.75" customHeight="1">
      <c r="A22" s="43">
        <v>2080208</v>
      </c>
      <c r="B22" s="43" t="s">
        <v>225</v>
      </c>
      <c r="C22" s="56">
        <v>104</v>
      </c>
      <c r="D22" s="43"/>
    </row>
    <row r="23" spans="1:4" ht="12.75" customHeight="1">
      <c r="A23" s="43">
        <v>2080801</v>
      </c>
      <c r="B23" s="43" t="s">
        <v>226</v>
      </c>
      <c r="C23" s="57">
        <v>0.25</v>
      </c>
      <c r="D23" s="43"/>
    </row>
    <row r="24" spans="1:4" ht="12.75" customHeight="1">
      <c r="A24" s="43">
        <v>2080901</v>
      </c>
      <c r="B24" s="43" t="s">
        <v>227</v>
      </c>
      <c r="C24" s="58">
        <v>2.805</v>
      </c>
      <c r="D24" s="43"/>
    </row>
    <row r="25" spans="1:4" ht="12.75" customHeight="1">
      <c r="A25" s="43">
        <v>2080806</v>
      </c>
      <c r="B25" s="43" t="s">
        <v>228</v>
      </c>
      <c r="C25" s="58">
        <v>45.92</v>
      </c>
      <c r="D25" s="43"/>
    </row>
    <row r="26" spans="1:4" ht="12.75" customHeight="1">
      <c r="A26" s="43">
        <v>2080901</v>
      </c>
      <c r="B26" s="43" t="s">
        <v>229</v>
      </c>
      <c r="C26" s="57">
        <v>279.5</v>
      </c>
      <c r="D26" s="43"/>
    </row>
    <row r="27" spans="1:4" ht="12.75" customHeight="1">
      <c r="A27" s="43">
        <v>2080902</v>
      </c>
      <c r="B27" s="43" t="s">
        <v>230</v>
      </c>
      <c r="C27" s="57">
        <v>3</v>
      </c>
      <c r="D27" s="43"/>
    </row>
    <row r="28" spans="1:4" ht="12.75" customHeight="1">
      <c r="A28" s="43">
        <v>2080803</v>
      </c>
      <c r="B28" s="43" t="s">
        <v>231</v>
      </c>
      <c r="C28" s="57">
        <v>5</v>
      </c>
      <c r="D28" s="43"/>
    </row>
    <row r="29" spans="1:4" ht="12.75" customHeight="1">
      <c r="A29" s="43">
        <v>2080904</v>
      </c>
      <c r="B29" s="43" t="s">
        <v>232</v>
      </c>
      <c r="C29" s="57">
        <v>12</v>
      </c>
      <c r="D29" s="43"/>
    </row>
    <row r="30" spans="1:4" ht="12.75" customHeight="1">
      <c r="A30" s="43">
        <v>2080804</v>
      </c>
      <c r="B30" s="43" t="s">
        <v>233</v>
      </c>
      <c r="C30" s="59">
        <v>357.5</v>
      </c>
      <c r="D30" s="43"/>
    </row>
    <row r="31" spans="1:4" ht="12.75" customHeight="1">
      <c r="A31" s="43">
        <v>2089901</v>
      </c>
      <c r="B31" s="43" t="s">
        <v>234</v>
      </c>
      <c r="C31" s="57">
        <v>20</v>
      </c>
      <c r="D31" s="43"/>
    </row>
    <row r="32" spans="1:4" ht="12.75" customHeight="1">
      <c r="A32" s="43">
        <v>2101202</v>
      </c>
      <c r="B32" s="43" t="s">
        <v>235</v>
      </c>
      <c r="C32" s="57">
        <v>5</v>
      </c>
      <c r="D32" s="43"/>
    </row>
    <row r="33" spans="1:4" ht="12.75" customHeight="1">
      <c r="A33" s="43">
        <v>2080208</v>
      </c>
      <c r="B33" s="43" t="s">
        <v>236</v>
      </c>
      <c r="C33" s="60">
        <v>156</v>
      </c>
      <c r="D33" s="43"/>
    </row>
    <row r="34" spans="1:4" ht="12.75" customHeight="1">
      <c r="A34" s="43">
        <v>2101202</v>
      </c>
      <c r="B34" s="43" t="s">
        <v>237</v>
      </c>
      <c r="C34" s="61">
        <v>3</v>
      </c>
      <c r="D34" s="43"/>
    </row>
    <row r="35" spans="1:4" ht="12.75" customHeight="1">
      <c r="A35" s="43">
        <v>2081099</v>
      </c>
      <c r="B35" s="43" t="s">
        <v>238</v>
      </c>
      <c r="C35" s="61">
        <v>25</v>
      </c>
      <c r="D35" s="43"/>
    </row>
    <row r="36" spans="1:4" ht="12.75" customHeight="1">
      <c r="A36" s="43">
        <v>208</v>
      </c>
      <c r="B36" s="43" t="s">
        <v>239</v>
      </c>
      <c r="C36" s="62">
        <v>1800</v>
      </c>
      <c r="D36" s="43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A2" sqref="A2:IV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32" t="s">
        <v>33</v>
      </c>
    </row>
    <row r="2" spans="1:14" ht="23.25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ht="26.25" customHeight="1">
      <c r="N3" s="50" t="s">
        <v>43</v>
      </c>
    </row>
    <row r="4" spans="1:14" ht="18" customHeight="1">
      <c r="A4" s="39" t="s">
        <v>277</v>
      </c>
      <c r="B4" s="39"/>
      <c r="C4" s="39"/>
      <c r="D4" s="39" t="s">
        <v>118</v>
      </c>
      <c r="E4" s="35" t="s">
        <v>278</v>
      </c>
      <c r="F4" s="39" t="s">
        <v>279</v>
      </c>
      <c r="G4" s="52" t="s">
        <v>280</v>
      </c>
      <c r="H4" s="46" t="s">
        <v>281</v>
      </c>
      <c r="I4" s="39" t="s">
        <v>282</v>
      </c>
      <c r="J4" s="39" t="s">
        <v>171</v>
      </c>
      <c r="K4" s="39"/>
      <c r="L4" s="47" t="s">
        <v>283</v>
      </c>
      <c r="M4" s="39" t="s">
        <v>284</v>
      </c>
      <c r="N4" s="34" t="s">
        <v>285</v>
      </c>
    </row>
    <row r="5" spans="1:14" ht="18" customHeight="1">
      <c r="A5" s="5" t="s">
        <v>286</v>
      </c>
      <c r="B5" s="5" t="s">
        <v>287</v>
      </c>
      <c r="C5" s="5" t="s">
        <v>288</v>
      </c>
      <c r="D5" s="39"/>
      <c r="E5" s="35"/>
      <c r="F5" s="39"/>
      <c r="G5" s="53"/>
      <c r="H5" s="46"/>
      <c r="I5" s="39"/>
      <c r="J5" s="39" t="s">
        <v>286</v>
      </c>
      <c r="K5" s="39" t="s">
        <v>287</v>
      </c>
      <c r="L5" s="49"/>
      <c r="M5" s="39"/>
      <c r="N5" s="34"/>
    </row>
    <row r="6" spans="1:14" ht="12.75" customHeight="1">
      <c r="A6" s="10" t="s">
        <v>133</v>
      </c>
      <c r="B6" s="10" t="s">
        <v>133</v>
      </c>
      <c r="C6" s="10" t="s">
        <v>133</v>
      </c>
      <c r="D6" s="10" t="s">
        <v>133</v>
      </c>
      <c r="E6" s="10" t="s">
        <v>133</v>
      </c>
      <c r="F6" s="11" t="s">
        <v>133</v>
      </c>
      <c r="G6" s="10" t="s">
        <v>133</v>
      </c>
      <c r="H6" s="10" t="s">
        <v>133</v>
      </c>
      <c r="I6" s="10" t="s">
        <v>133</v>
      </c>
      <c r="J6" s="10" t="s">
        <v>133</v>
      </c>
      <c r="K6" s="10" t="s">
        <v>133</v>
      </c>
      <c r="L6" s="10" t="s">
        <v>133</v>
      </c>
      <c r="M6" s="10" t="s">
        <v>133</v>
      </c>
      <c r="N6" s="10" t="s">
        <v>133</v>
      </c>
    </row>
    <row r="7" spans="1:14" ht="12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2.75" customHeight="1">
      <c r="A8" s="43"/>
      <c r="B8" s="43"/>
      <c r="C8" s="43"/>
      <c r="D8" s="43"/>
      <c r="E8" s="43"/>
      <c r="F8" s="45"/>
      <c r="G8" s="45"/>
      <c r="H8" s="45"/>
      <c r="I8" s="43"/>
      <c r="J8" s="43"/>
      <c r="K8" s="43"/>
      <c r="L8" s="43"/>
      <c r="M8" s="43"/>
      <c r="N8" s="43"/>
    </row>
    <row r="9" spans="1:15" ht="12.75" customHeight="1">
      <c r="A9" s="43"/>
      <c r="B9" s="43"/>
      <c r="C9" s="43"/>
      <c r="D9" s="43"/>
      <c r="E9" s="45"/>
      <c r="F9" s="45"/>
      <c r="G9" s="45"/>
      <c r="H9" s="45"/>
      <c r="I9" s="43"/>
      <c r="J9" s="43"/>
      <c r="K9" s="43"/>
      <c r="L9" s="43"/>
      <c r="M9" s="43"/>
      <c r="N9" s="45"/>
      <c r="O9" s="32"/>
    </row>
    <row r="10" spans="1:15" ht="12.75" customHeight="1">
      <c r="A10" s="43"/>
      <c r="B10" s="43"/>
      <c r="C10" s="43"/>
      <c r="D10" s="43"/>
      <c r="E10" s="45"/>
      <c r="F10" s="45"/>
      <c r="G10" s="45"/>
      <c r="H10" s="45"/>
      <c r="I10" s="43"/>
      <c r="J10" s="43"/>
      <c r="K10" s="43"/>
      <c r="L10" s="43"/>
      <c r="M10" s="43"/>
      <c r="N10" s="45"/>
      <c r="O10" s="32"/>
    </row>
    <row r="11" spans="1:15" ht="12.75" customHeight="1">
      <c r="A11" s="43"/>
      <c r="B11" s="43"/>
      <c r="C11" s="43"/>
      <c r="D11" s="43"/>
      <c r="E11" s="45"/>
      <c r="F11" s="45"/>
      <c r="G11" s="45"/>
      <c r="H11" s="43"/>
      <c r="I11" s="43"/>
      <c r="J11" s="43"/>
      <c r="K11" s="43"/>
      <c r="L11" s="43"/>
      <c r="M11" s="43"/>
      <c r="N11" s="45"/>
      <c r="O11" s="32"/>
    </row>
    <row r="12" spans="1:15" ht="12.75" customHeight="1">
      <c r="A12" s="43"/>
      <c r="B12" s="43"/>
      <c r="C12" s="43"/>
      <c r="D12" s="43"/>
      <c r="E12" s="45"/>
      <c r="F12" s="45"/>
      <c r="G12" s="45"/>
      <c r="H12" s="43"/>
      <c r="I12" s="43"/>
      <c r="J12" s="43"/>
      <c r="K12" s="43"/>
      <c r="L12" s="43"/>
      <c r="M12" s="43"/>
      <c r="N12" s="45"/>
      <c r="O12" s="32"/>
    </row>
    <row r="13" spans="1:14" ht="12.75" customHeight="1">
      <c r="A13" s="45"/>
      <c r="B13" s="43"/>
      <c r="C13" s="43"/>
      <c r="D13" s="43"/>
      <c r="E13" s="45"/>
      <c r="F13" s="45"/>
      <c r="G13" s="45"/>
      <c r="H13" s="43"/>
      <c r="I13" s="43"/>
      <c r="J13" s="43"/>
      <c r="K13" s="43"/>
      <c r="L13" s="43"/>
      <c r="M13" s="43"/>
      <c r="N13" s="43"/>
    </row>
    <row r="14" spans="1:14" ht="12.75" customHeight="1">
      <c r="A14" s="45"/>
      <c r="B14" s="45"/>
      <c r="C14" s="43"/>
      <c r="D14" s="43"/>
      <c r="E14" s="45"/>
      <c r="F14" s="45"/>
      <c r="G14" s="45"/>
      <c r="H14" s="43"/>
      <c r="I14" s="43"/>
      <c r="J14" s="43"/>
      <c r="K14" s="43"/>
      <c r="L14" s="43"/>
      <c r="M14" s="43"/>
      <c r="N14" s="43"/>
    </row>
    <row r="15" spans="3:13" ht="12.75" customHeight="1">
      <c r="C15" s="32"/>
      <c r="D15" s="32"/>
      <c r="H15" s="32"/>
      <c r="J15" s="32"/>
      <c r="M15" s="32"/>
    </row>
    <row r="16" ht="12.75" customHeight="1">
      <c r="M16" s="32"/>
    </row>
    <row r="17" ht="12.75" customHeight="1">
      <c r="M17" s="32"/>
    </row>
    <row r="18" ht="12.75" customHeight="1">
      <c r="M18" s="32"/>
    </row>
    <row r="19" ht="12.75" customHeight="1">
      <c r="M19" s="32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workbookViewId="0" topLeftCell="A1">
      <selection activeCell="X18" sqref="X18"/>
    </sheetView>
  </sheetViews>
  <sheetFormatPr defaultColWidth="9.16015625" defaultRowHeight="12.75" customHeight="1"/>
  <cols>
    <col min="1" max="1" width="11.66015625" style="0" customWidth="1"/>
    <col min="2" max="2" width="33.660156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32" t="s">
        <v>36</v>
      </c>
    </row>
    <row r="2" spans="1:29" ht="28.5" customHeight="1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ht="22.5" customHeight="1">
      <c r="AC3" s="50" t="s">
        <v>43</v>
      </c>
    </row>
    <row r="4" spans="1:29" ht="17.25" customHeight="1">
      <c r="A4" s="34" t="s">
        <v>118</v>
      </c>
      <c r="B4" s="34" t="s">
        <v>119</v>
      </c>
      <c r="C4" s="35" t="s">
        <v>289</v>
      </c>
      <c r="D4" s="36"/>
      <c r="E4" s="36"/>
      <c r="F4" s="36"/>
      <c r="G4" s="36"/>
      <c r="H4" s="36"/>
      <c r="I4" s="36"/>
      <c r="J4" s="36"/>
      <c r="K4" s="46"/>
      <c r="L4" s="35" t="s">
        <v>290</v>
      </c>
      <c r="M4" s="36"/>
      <c r="N4" s="36"/>
      <c r="O4" s="36"/>
      <c r="P4" s="36"/>
      <c r="Q4" s="36"/>
      <c r="R4" s="36"/>
      <c r="S4" s="36"/>
      <c r="T4" s="46"/>
      <c r="U4" s="35" t="s">
        <v>291</v>
      </c>
      <c r="V4" s="36"/>
      <c r="W4" s="36"/>
      <c r="X4" s="36"/>
      <c r="Y4" s="36"/>
      <c r="Z4" s="36"/>
      <c r="AA4" s="36"/>
      <c r="AB4" s="36"/>
      <c r="AC4" s="46"/>
    </row>
    <row r="5" spans="1:29" ht="17.25" customHeight="1">
      <c r="A5" s="34"/>
      <c r="B5" s="34"/>
      <c r="C5" s="37" t="s">
        <v>122</v>
      </c>
      <c r="D5" s="35" t="s">
        <v>292</v>
      </c>
      <c r="E5" s="36"/>
      <c r="F5" s="36"/>
      <c r="G5" s="36"/>
      <c r="H5" s="36"/>
      <c r="I5" s="46"/>
      <c r="J5" s="47" t="s">
        <v>185</v>
      </c>
      <c r="K5" s="47" t="s">
        <v>293</v>
      </c>
      <c r="L5" s="37" t="s">
        <v>122</v>
      </c>
      <c r="M5" s="35" t="s">
        <v>292</v>
      </c>
      <c r="N5" s="36"/>
      <c r="O5" s="36"/>
      <c r="P5" s="36"/>
      <c r="Q5" s="36"/>
      <c r="R5" s="46"/>
      <c r="S5" s="47" t="s">
        <v>185</v>
      </c>
      <c r="T5" s="47" t="s">
        <v>293</v>
      </c>
      <c r="U5" s="37" t="s">
        <v>122</v>
      </c>
      <c r="V5" s="35" t="s">
        <v>292</v>
      </c>
      <c r="W5" s="36"/>
      <c r="X5" s="36"/>
      <c r="Y5" s="36"/>
      <c r="Z5" s="36"/>
      <c r="AA5" s="46"/>
      <c r="AB5" s="47" t="s">
        <v>185</v>
      </c>
      <c r="AC5" s="47" t="s">
        <v>293</v>
      </c>
    </row>
    <row r="6" spans="1:29" ht="23.25" customHeight="1">
      <c r="A6" s="34"/>
      <c r="B6" s="34"/>
      <c r="C6" s="38"/>
      <c r="D6" s="39" t="s">
        <v>131</v>
      </c>
      <c r="E6" s="39" t="s">
        <v>294</v>
      </c>
      <c r="F6" s="39" t="s">
        <v>295</v>
      </c>
      <c r="G6" s="39" t="s">
        <v>296</v>
      </c>
      <c r="H6" s="39"/>
      <c r="I6" s="39"/>
      <c r="J6" s="48"/>
      <c r="K6" s="48"/>
      <c r="L6" s="38"/>
      <c r="M6" s="39" t="s">
        <v>131</v>
      </c>
      <c r="N6" s="39" t="s">
        <v>294</v>
      </c>
      <c r="O6" s="39" t="s">
        <v>295</v>
      </c>
      <c r="P6" s="39" t="s">
        <v>296</v>
      </c>
      <c r="Q6" s="39"/>
      <c r="R6" s="39"/>
      <c r="S6" s="48"/>
      <c r="T6" s="48"/>
      <c r="U6" s="38"/>
      <c r="V6" s="39" t="s">
        <v>131</v>
      </c>
      <c r="W6" s="39" t="s">
        <v>294</v>
      </c>
      <c r="X6" s="39" t="s">
        <v>295</v>
      </c>
      <c r="Y6" s="39" t="s">
        <v>296</v>
      </c>
      <c r="Z6" s="39"/>
      <c r="AA6" s="39"/>
      <c r="AB6" s="48"/>
      <c r="AC6" s="48"/>
    </row>
    <row r="7" spans="1:29" ht="26.25" customHeight="1">
      <c r="A7" s="34"/>
      <c r="B7" s="34"/>
      <c r="C7" s="40"/>
      <c r="D7" s="39"/>
      <c r="E7" s="39"/>
      <c r="F7" s="39"/>
      <c r="G7" s="41" t="s">
        <v>131</v>
      </c>
      <c r="H7" s="41" t="s">
        <v>297</v>
      </c>
      <c r="I7" s="41" t="s">
        <v>298</v>
      </c>
      <c r="J7" s="49"/>
      <c r="K7" s="49"/>
      <c r="L7" s="40"/>
      <c r="M7" s="39"/>
      <c r="N7" s="39"/>
      <c r="O7" s="39"/>
      <c r="P7" s="41" t="s">
        <v>131</v>
      </c>
      <c r="Q7" s="41" t="s">
        <v>297</v>
      </c>
      <c r="R7" s="41" t="s">
        <v>298</v>
      </c>
      <c r="S7" s="49"/>
      <c r="T7" s="49"/>
      <c r="U7" s="40"/>
      <c r="V7" s="39"/>
      <c r="W7" s="39"/>
      <c r="X7" s="39"/>
      <c r="Y7" s="41" t="s">
        <v>131</v>
      </c>
      <c r="Z7" s="41" t="s">
        <v>297</v>
      </c>
      <c r="AA7" s="41" t="s">
        <v>298</v>
      </c>
      <c r="AB7" s="49"/>
      <c r="AC7" s="49"/>
    </row>
    <row r="8" spans="1:29" ht="17.25" customHeight="1">
      <c r="A8" s="10" t="s">
        <v>133</v>
      </c>
      <c r="B8" s="10" t="s">
        <v>133</v>
      </c>
      <c r="C8" s="10">
        <v>1</v>
      </c>
      <c r="D8" s="42">
        <v>2</v>
      </c>
      <c r="E8" s="42">
        <v>3</v>
      </c>
      <c r="F8" s="42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 t="s">
        <v>299</v>
      </c>
      <c r="V8" s="10" t="s">
        <v>300</v>
      </c>
      <c r="W8" s="10" t="s">
        <v>301</v>
      </c>
      <c r="X8" s="10" t="s">
        <v>302</v>
      </c>
      <c r="Y8" s="10" t="s">
        <v>303</v>
      </c>
      <c r="Z8" s="10" t="s">
        <v>304</v>
      </c>
      <c r="AA8" s="10" t="s">
        <v>305</v>
      </c>
      <c r="AB8" s="10" t="s">
        <v>306</v>
      </c>
      <c r="AC8" s="10" t="s">
        <v>307</v>
      </c>
    </row>
    <row r="9" spans="1:29" ht="12.75" customHeight="1">
      <c r="A9" s="43">
        <v>208001</v>
      </c>
      <c r="B9" s="44" t="s">
        <v>134</v>
      </c>
      <c r="C9" s="43">
        <v>142.6</v>
      </c>
      <c r="D9" s="43">
        <v>80</v>
      </c>
      <c r="E9" s="43">
        <v>50</v>
      </c>
      <c r="F9" s="43">
        <v>30</v>
      </c>
      <c r="G9" s="43">
        <v>62.6</v>
      </c>
      <c r="H9" s="43"/>
      <c r="I9" s="43">
        <v>62.6</v>
      </c>
      <c r="J9" s="43"/>
      <c r="K9" s="43"/>
      <c r="L9" s="43">
        <v>130</v>
      </c>
      <c r="M9" s="43">
        <v>130</v>
      </c>
      <c r="N9" s="43">
        <v>100</v>
      </c>
      <c r="O9" s="43">
        <v>30</v>
      </c>
      <c r="P9" s="43"/>
      <c r="Q9" s="43"/>
      <c r="R9" s="43"/>
      <c r="S9" s="43"/>
      <c r="T9" s="43"/>
      <c r="U9" s="43"/>
      <c r="V9" s="43"/>
      <c r="W9" s="43">
        <v>70</v>
      </c>
      <c r="X9" s="43">
        <v>0</v>
      </c>
      <c r="Y9" s="43"/>
      <c r="Z9" s="43"/>
      <c r="AA9" s="43">
        <v>-62.6</v>
      </c>
      <c r="AB9" s="43"/>
      <c r="AC9" s="43"/>
    </row>
    <row r="10" spans="1:29" ht="12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ht="12.7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ht="12.7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2.75" customHeight="1">
      <c r="A13" s="45"/>
      <c r="B13" s="43"/>
      <c r="C13" s="45"/>
      <c r="D13" s="43"/>
      <c r="E13" s="43"/>
      <c r="F13" s="43"/>
      <c r="G13" s="43"/>
      <c r="H13" s="43"/>
      <c r="I13" s="43"/>
      <c r="J13" s="43"/>
      <c r="K13" s="43"/>
      <c r="L13" s="45"/>
      <c r="M13" s="43"/>
      <c r="N13" s="43"/>
      <c r="O13" s="43"/>
      <c r="P13" s="43"/>
      <c r="Q13" s="43"/>
      <c r="R13" s="43"/>
      <c r="S13" s="43"/>
      <c r="T13" s="43"/>
      <c r="U13" s="45"/>
      <c r="V13" s="43"/>
      <c r="W13" s="43"/>
      <c r="X13" s="43"/>
      <c r="Y13" s="43"/>
      <c r="Z13" s="43"/>
      <c r="AA13" s="43"/>
      <c r="AB13" s="43"/>
      <c r="AC13" s="43"/>
    </row>
    <row r="14" spans="1:29" ht="12.75" customHeight="1">
      <c r="A14" s="45"/>
      <c r="B14" s="43"/>
      <c r="C14" s="43"/>
      <c r="D14" s="45"/>
      <c r="E14" s="43"/>
      <c r="F14" s="43"/>
      <c r="G14" s="43"/>
      <c r="H14" s="43"/>
      <c r="I14" s="43"/>
      <c r="J14" s="43"/>
      <c r="K14" s="43"/>
      <c r="L14" s="43"/>
      <c r="M14" s="45"/>
      <c r="N14" s="43"/>
      <c r="O14" s="43"/>
      <c r="P14" s="43"/>
      <c r="Q14" s="43"/>
      <c r="R14" s="43"/>
      <c r="S14" s="43"/>
      <c r="T14" s="43"/>
      <c r="U14" s="43"/>
      <c r="V14" s="45"/>
      <c r="W14" s="43"/>
      <c r="X14" s="43"/>
      <c r="Y14" s="43"/>
      <c r="Z14" s="43"/>
      <c r="AA14" s="43"/>
      <c r="AB14" s="43"/>
      <c r="AC14" s="43"/>
    </row>
    <row r="15" spans="1:29" ht="12.75" customHeight="1">
      <c r="A15" s="45"/>
      <c r="B15" s="45"/>
      <c r="C15" s="45"/>
      <c r="D15" s="45"/>
      <c r="E15" s="43"/>
      <c r="F15" s="43"/>
      <c r="G15" s="43"/>
      <c r="H15" s="43"/>
      <c r="I15" s="43"/>
      <c r="J15" s="43"/>
      <c r="K15" s="43"/>
      <c r="L15" s="45"/>
      <c r="M15" s="45"/>
      <c r="N15" s="43"/>
      <c r="O15" s="43"/>
      <c r="P15" s="43"/>
      <c r="Q15" s="43"/>
      <c r="R15" s="43"/>
      <c r="S15" s="43"/>
      <c r="T15" s="43"/>
      <c r="U15" s="45"/>
      <c r="V15" s="45"/>
      <c r="W15" s="43"/>
      <c r="X15" s="43"/>
      <c r="Y15" s="43"/>
      <c r="Z15" s="43"/>
      <c r="AA15" s="43"/>
      <c r="AB15" s="43"/>
      <c r="AC15" s="43"/>
    </row>
    <row r="16" spans="1:29" ht="12.75" customHeight="1">
      <c r="A16" s="45"/>
      <c r="B16" s="45"/>
      <c r="C16" s="45"/>
      <c r="D16" s="45"/>
      <c r="E16" s="45"/>
      <c r="F16" s="43"/>
      <c r="G16" s="43"/>
      <c r="H16" s="43"/>
      <c r="I16" s="43"/>
      <c r="J16" s="43"/>
      <c r="K16" s="43"/>
      <c r="L16" s="45"/>
      <c r="M16" s="45"/>
      <c r="N16" s="45"/>
      <c r="O16" s="43"/>
      <c r="P16" s="43"/>
      <c r="Q16" s="43"/>
      <c r="R16" s="43"/>
      <c r="S16" s="43"/>
      <c r="T16" s="43"/>
      <c r="U16" s="45"/>
      <c r="V16" s="45"/>
      <c r="W16" s="45"/>
      <c r="X16" s="43"/>
      <c r="Y16" s="43"/>
      <c r="Z16" s="43"/>
      <c r="AA16" s="43"/>
      <c r="AB16" s="43"/>
      <c r="AC16" s="43"/>
    </row>
    <row r="17" spans="6:11" ht="12.75" customHeight="1">
      <c r="F17" s="32"/>
      <c r="G17" s="32"/>
      <c r="H17" s="32"/>
      <c r="I17" s="32"/>
      <c r="J17" s="32"/>
      <c r="K17" s="32"/>
    </row>
    <row r="18" spans="7:11" ht="12.75" customHeight="1">
      <c r="G18" s="32"/>
      <c r="H18" s="32"/>
      <c r="K18" s="32"/>
    </row>
    <row r="19" spans="8:11" ht="12.75" customHeight="1">
      <c r="H19" s="32"/>
      <c r="K19" s="32"/>
    </row>
    <row r="20" spans="8:11" ht="12.75" customHeight="1">
      <c r="H20" s="32"/>
      <c r="K20" s="32"/>
    </row>
    <row r="21" spans="9:11" ht="12.75" customHeight="1">
      <c r="I21" s="32"/>
      <c r="K21" s="32"/>
    </row>
    <row r="22" spans="9:10" ht="12.75" customHeight="1">
      <c r="I22" s="32"/>
      <c r="J22" s="32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00000000000001" bottom="0.7900000000000001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J15" sqref="J15"/>
    </sheetView>
  </sheetViews>
  <sheetFormatPr defaultColWidth="9.16015625" defaultRowHeight="11.25"/>
  <cols>
    <col min="1" max="3" width="17.33203125" style="0" customWidth="1"/>
    <col min="4" max="4" width="36.33203125" style="0" customWidth="1"/>
    <col min="5" max="6" width="17.33203125" style="0" customWidth="1"/>
  </cols>
  <sheetData>
    <row r="1" spans="1:6" ht="15" customHeight="1">
      <c r="A1" s="1" t="s">
        <v>308</v>
      </c>
      <c r="B1" s="2"/>
      <c r="C1" s="2"/>
      <c r="D1" s="2"/>
      <c r="E1" s="2"/>
      <c r="F1" s="2"/>
    </row>
    <row r="2" spans="1:6" ht="36.75" customHeight="1">
      <c r="A2" s="3" t="s">
        <v>40</v>
      </c>
      <c r="B2" s="3"/>
      <c r="C2" s="3"/>
      <c r="D2" s="3"/>
      <c r="E2" s="3"/>
      <c r="F2" s="3"/>
    </row>
    <row r="3" spans="1:6" ht="15" customHeight="1">
      <c r="A3" s="4" t="s">
        <v>309</v>
      </c>
      <c r="B3" s="4"/>
      <c r="C3" s="9" t="s">
        <v>134</v>
      </c>
      <c r="D3" s="4"/>
      <c r="E3" s="4"/>
      <c r="F3" s="4"/>
    </row>
    <row r="4" spans="1:6" ht="15" customHeight="1">
      <c r="A4" s="5" t="s">
        <v>310</v>
      </c>
      <c r="B4" s="4" t="s">
        <v>311</v>
      </c>
      <c r="C4" s="4" t="s">
        <v>312</v>
      </c>
      <c r="D4" s="4" t="s">
        <v>313</v>
      </c>
      <c r="E4" s="4"/>
      <c r="F4" s="4"/>
    </row>
    <row r="5" spans="1:6" ht="15" customHeight="1">
      <c r="A5" s="5"/>
      <c r="B5" s="4"/>
      <c r="C5" s="4"/>
      <c r="D5" s="4" t="s">
        <v>314</v>
      </c>
      <c r="E5" s="4" t="s">
        <v>315</v>
      </c>
      <c r="F5" s="4" t="s">
        <v>316</v>
      </c>
    </row>
    <row r="6" spans="1:6" ht="15" customHeight="1">
      <c r="A6" s="5"/>
      <c r="B6" s="10"/>
      <c r="C6" s="10"/>
      <c r="D6" s="10">
        <v>20074</v>
      </c>
      <c r="E6" s="10">
        <v>20074</v>
      </c>
      <c r="F6" s="10"/>
    </row>
    <row r="7" spans="1:6" ht="15" customHeight="1">
      <c r="A7" s="5"/>
      <c r="B7" s="11"/>
      <c r="C7" s="11"/>
      <c r="D7" s="11"/>
      <c r="E7" s="11"/>
      <c r="F7" s="11"/>
    </row>
    <row r="8" spans="1:6" ht="15" customHeight="1">
      <c r="A8" s="5"/>
      <c r="B8" s="11"/>
      <c r="C8" s="11"/>
      <c r="D8" s="11"/>
      <c r="E8" s="11"/>
      <c r="F8" s="11"/>
    </row>
    <row r="9" spans="1:6" ht="15" customHeight="1">
      <c r="A9" s="5"/>
      <c r="B9" s="12"/>
      <c r="C9" s="12"/>
      <c r="D9" s="12"/>
      <c r="E9" s="12"/>
      <c r="F9" s="12"/>
    </row>
    <row r="10" spans="1:6" ht="15" customHeight="1">
      <c r="A10" s="5"/>
      <c r="B10" s="4" t="s">
        <v>317</v>
      </c>
      <c r="C10" s="4"/>
      <c r="D10" s="4">
        <v>20074</v>
      </c>
      <c r="E10" s="4">
        <v>20074</v>
      </c>
      <c r="F10" s="4"/>
    </row>
    <row r="11" spans="1:6" ht="45.75" customHeight="1">
      <c r="A11" s="5" t="s">
        <v>318</v>
      </c>
      <c r="B11" s="13" t="s">
        <v>319</v>
      </c>
      <c r="C11" s="6"/>
      <c r="D11" s="6"/>
      <c r="E11" s="6"/>
      <c r="F11" s="6"/>
    </row>
    <row r="12" spans="1:6" ht="15" customHeight="1">
      <c r="A12" s="5" t="s">
        <v>320</v>
      </c>
      <c r="B12" s="4" t="s">
        <v>321</v>
      </c>
      <c r="C12" s="4" t="s">
        <v>322</v>
      </c>
      <c r="D12" s="4" t="s">
        <v>323</v>
      </c>
      <c r="E12" s="4" t="s">
        <v>324</v>
      </c>
      <c r="F12" s="4"/>
    </row>
    <row r="13" spans="1:6" ht="15" customHeight="1">
      <c r="A13" s="4"/>
      <c r="B13" s="4" t="s">
        <v>325</v>
      </c>
      <c r="C13" s="4" t="s">
        <v>326</v>
      </c>
      <c r="D13" s="14" t="s">
        <v>327</v>
      </c>
      <c r="E13" s="15">
        <v>879</v>
      </c>
      <c r="F13" s="16"/>
    </row>
    <row r="14" spans="1:6" ht="15" customHeight="1">
      <c r="A14" s="4"/>
      <c r="B14" s="4"/>
      <c r="C14" s="4"/>
      <c r="D14" s="17"/>
      <c r="E14" s="18"/>
      <c r="F14" s="19"/>
    </row>
    <row r="15" spans="1:6" ht="57" customHeight="1">
      <c r="A15" s="4"/>
      <c r="B15" s="4"/>
      <c r="C15" s="4"/>
      <c r="D15" s="20"/>
      <c r="E15" s="21"/>
      <c r="F15" s="22"/>
    </row>
    <row r="16" spans="1:6" ht="15" customHeight="1">
      <c r="A16" s="4"/>
      <c r="B16" s="4"/>
      <c r="C16" s="4" t="s">
        <v>328</v>
      </c>
      <c r="D16" s="14" t="s">
        <v>329</v>
      </c>
      <c r="E16" s="23" t="s">
        <v>330</v>
      </c>
      <c r="F16" s="16"/>
    </row>
    <row r="17" spans="1:6" ht="15" customHeight="1">
      <c r="A17" s="4"/>
      <c r="B17" s="4"/>
      <c r="C17" s="4"/>
      <c r="D17" s="24"/>
      <c r="E17" s="18"/>
      <c r="F17" s="19"/>
    </row>
    <row r="18" spans="1:6" ht="15" customHeight="1">
      <c r="A18" s="4"/>
      <c r="B18" s="4"/>
      <c r="C18" s="4"/>
      <c r="D18" s="25"/>
      <c r="E18" s="21"/>
      <c r="F18" s="22"/>
    </row>
    <row r="19" spans="1:6" ht="22.5" customHeight="1">
      <c r="A19" s="4"/>
      <c r="B19" s="4"/>
      <c r="C19" s="4" t="s">
        <v>331</v>
      </c>
      <c r="D19" s="26" t="s">
        <v>332</v>
      </c>
      <c r="E19" s="9" t="s">
        <v>333</v>
      </c>
      <c r="F19" s="4"/>
    </row>
    <row r="20" spans="1:6" ht="15" customHeight="1">
      <c r="A20" s="4"/>
      <c r="B20" s="4"/>
      <c r="C20" s="4" t="s">
        <v>334</v>
      </c>
      <c r="D20" s="27" t="s">
        <v>335</v>
      </c>
      <c r="E20" s="9" t="s">
        <v>336</v>
      </c>
      <c r="F20" s="4"/>
    </row>
    <row r="21" spans="1:6" ht="15" customHeight="1">
      <c r="A21" s="4"/>
      <c r="B21" s="4"/>
      <c r="C21" s="4"/>
      <c r="D21" s="27" t="s">
        <v>337</v>
      </c>
      <c r="E21" s="9" t="s">
        <v>338</v>
      </c>
      <c r="F21" s="4"/>
    </row>
    <row r="22" spans="1:6" ht="15" customHeight="1">
      <c r="A22" s="4"/>
      <c r="B22" s="4" t="s">
        <v>339</v>
      </c>
      <c r="C22" s="5" t="s">
        <v>340</v>
      </c>
      <c r="D22" s="6" t="s">
        <v>341</v>
      </c>
      <c r="E22" s="4"/>
      <c r="F22" s="4"/>
    </row>
    <row r="23" spans="1:6" ht="15" customHeight="1">
      <c r="A23" s="4"/>
      <c r="B23" s="4"/>
      <c r="C23" s="4"/>
      <c r="D23" s="6" t="s">
        <v>342</v>
      </c>
      <c r="E23" s="4"/>
      <c r="F23" s="4"/>
    </row>
    <row r="24" spans="1:6" ht="24.75" customHeight="1">
      <c r="A24" s="4"/>
      <c r="B24" s="4"/>
      <c r="C24" s="5" t="s">
        <v>343</v>
      </c>
      <c r="D24" s="27" t="s">
        <v>344</v>
      </c>
      <c r="E24" s="9" t="s">
        <v>345</v>
      </c>
      <c r="F24" s="4"/>
    </row>
    <row r="25" spans="1:6" ht="23.25" customHeight="1">
      <c r="A25" s="4"/>
      <c r="B25" s="4"/>
      <c r="C25" s="4"/>
      <c r="D25" s="13" t="s">
        <v>346</v>
      </c>
      <c r="E25" s="28">
        <v>1</v>
      </c>
      <c r="F25" s="4"/>
    </row>
    <row r="26" spans="1:6" ht="15" customHeight="1">
      <c r="A26" s="4"/>
      <c r="B26" s="4"/>
      <c r="C26" s="4"/>
      <c r="D26" s="27" t="s">
        <v>347</v>
      </c>
      <c r="E26" s="29" t="s">
        <v>348</v>
      </c>
      <c r="F26" s="30"/>
    </row>
    <row r="27" spans="1:6" ht="15" customHeight="1">
      <c r="A27" s="4"/>
      <c r="B27" s="4"/>
      <c r="C27" s="4"/>
      <c r="D27" s="13" t="s">
        <v>349</v>
      </c>
      <c r="E27" s="29" t="s">
        <v>348</v>
      </c>
      <c r="F27" s="30"/>
    </row>
    <row r="28" spans="1:6" ht="15" customHeight="1">
      <c r="A28" s="4"/>
      <c r="B28" s="4"/>
      <c r="C28" s="4"/>
      <c r="D28" s="26" t="s">
        <v>350</v>
      </c>
      <c r="E28" s="9" t="s">
        <v>351</v>
      </c>
      <c r="F28" s="4"/>
    </row>
    <row r="29" spans="1:6" ht="15" customHeight="1">
      <c r="A29" s="4"/>
      <c r="B29" s="4"/>
      <c r="C29" s="5" t="s">
        <v>352</v>
      </c>
      <c r="D29" s="6" t="s">
        <v>341</v>
      </c>
      <c r="E29" s="4"/>
      <c r="F29" s="4"/>
    </row>
    <row r="30" spans="1:6" ht="15" customHeight="1">
      <c r="A30" s="4"/>
      <c r="B30" s="4"/>
      <c r="C30" s="4"/>
      <c r="D30" s="6" t="s">
        <v>342</v>
      </c>
      <c r="E30" s="4"/>
      <c r="F30" s="4"/>
    </row>
    <row r="31" spans="1:6" ht="15" customHeight="1">
      <c r="A31" s="4"/>
      <c r="B31" s="4"/>
      <c r="C31" s="5" t="s">
        <v>353</v>
      </c>
      <c r="D31" s="31" t="s">
        <v>354</v>
      </c>
      <c r="E31" s="23" t="s">
        <v>355</v>
      </c>
      <c r="F31" s="16"/>
    </row>
    <row r="32" spans="1:6" ht="15" customHeight="1">
      <c r="A32" s="4"/>
      <c r="B32" s="4"/>
      <c r="C32" s="4"/>
      <c r="D32" s="11"/>
      <c r="E32" s="18"/>
      <c r="F32" s="19"/>
    </row>
    <row r="33" spans="1:6" ht="15" customHeight="1">
      <c r="A33" s="4"/>
      <c r="B33" s="4"/>
      <c r="C33" s="4"/>
      <c r="D33" s="12"/>
      <c r="E33" s="21"/>
      <c r="F33" s="22"/>
    </row>
    <row r="34" spans="1:6" ht="15" customHeight="1">
      <c r="A34" s="4"/>
      <c r="B34" s="5" t="s">
        <v>356</v>
      </c>
      <c r="C34" s="5" t="s">
        <v>357</v>
      </c>
      <c r="D34" s="26" t="s">
        <v>358</v>
      </c>
      <c r="E34" s="28">
        <v>0.95</v>
      </c>
      <c r="F34" s="4"/>
    </row>
    <row r="35" spans="1:6" ht="15" customHeight="1">
      <c r="A35" s="4"/>
      <c r="B35" s="4"/>
      <c r="C35" s="4"/>
      <c r="D35" s="26" t="s">
        <v>359</v>
      </c>
      <c r="E35" s="28">
        <v>0.98</v>
      </c>
      <c r="F35" s="4"/>
    </row>
    <row r="36" spans="1:6" ht="34.5" customHeight="1">
      <c r="A36" s="8" t="s">
        <v>360</v>
      </c>
      <c r="B36" s="8"/>
      <c r="C36" s="8"/>
      <c r="D36" s="8"/>
      <c r="E36" s="8"/>
      <c r="F36" s="8"/>
    </row>
  </sheetData>
  <sheetProtection/>
  <mergeCells count="48">
    <mergeCell ref="A2:F2"/>
    <mergeCell ref="A3:B3"/>
    <mergeCell ref="C3:F3"/>
    <mergeCell ref="D4:F4"/>
    <mergeCell ref="B10:C10"/>
    <mergeCell ref="B11:F11"/>
    <mergeCell ref="E12:F12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4:F34"/>
    <mergeCell ref="E35:F35"/>
    <mergeCell ref="A36:F36"/>
    <mergeCell ref="A4:A10"/>
    <mergeCell ref="A12:A35"/>
    <mergeCell ref="B4:B5"/>
    <mergeCell ref="B6:B9"/>
    <mergeCell ref="B13:B21"/>
    <mergeCell ref="B22:B33"/>
    <mergeCell ref="B34:B35"/>
    <mergeCell ref="C4:C5"/>
    <mergeCell ref="C6:C9"/>
    <mergeCell ref="C13:C15"/>
    <mergeCell ref="C16:C18"/>
    <mergeCell ref="C20:C21"/>
    <mergeCell ref="C22:C23"/>
    <mergeCell ref="C24:C28"/>
    <mergeCell ref="C29:C30"/>
    <mergeCell ref="C31:C33"/>
    <mergeCell ref="C34:C35"/>
    <mergeCell ref="D6:D9"/>
    <mergeCell ref="D13:D15"/>
    <mergeCell ref="D16:D18"/>
    <mergeCell ref="D31:D33"/>
    <mergeCell ref="E6:E9"/>
    <mergeCell ref="F6:F9"/>
    <mergeCell ref="E31:F33"/>
    <mergeCell ref="E16:F18"/>
    <mergeCell ref="E13:F1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M25" sqref="M25"/>
    </sheetView>
  </sheetViews>
  <sheetFormatPr defaultColWidth="9.16015625" defaultRowHeight="11.25"/>
  <cols>
    <col min="1" max="6" width="17.33203125" style="0" customWidth="1"/>
  </cols>
  <sheetData>
    <row r="1" spans="1:6" ht="15" customHeight="1">
      <c r="A1" s="1" t="s">
        <v>361</v>
      </c>
      <c r="B1" s="2"/>
      <c r="C1" s="2"/>
      <c r="D1" s="2"/>
      <c r="E1" s="2"/>
      <c r="F1" s="2"/>
    </row>
    <row r="2" spans="1:6" ht="36" customHeight="1">
      <c r="A2" s="3" t="s">
        <v>362</v>
      </c>
      <c r="B2" s="3"/>
      <c r="C2" s="3"/>
      <c r="D2" s="3"/>
      <c r="E2" s="3"/>
      <c r="F2" s="3"/>
    </row>
    <row r="3" spans="1:6" ht="15" customHeight="1">
      <c r="A3" s="4" t="s">
        <v>363</v>
      </c>
      <c r="B3" s="4"/>
      <c r="C3" s="4"/>
      <c r="D3" s="4"/>
      <c r="E3" s="4"/>
      <c r="F3" s="4"/>
    </row>
    <row r="4" spans="1:6" ht="15" customHeight="1">
      <c r="A4" s="4" t="s">
        <v>364</v>
      </c>
      <c r="B4" s="4"/>
      <c r="C4" s="4"/>
      <c r="D4" s="4"/>
      <c r="E4" s="4"/>
      <c r="F4" s="4"/>
    </row>
    <row r="5" spans="1:6" ht="15" customHeight="1">
      <c r="A5" s="5" t="s">
        <v>365</v>
      </c>
      <c r="B5" s="5"/>
      <c r="C5" s="6" t="s">
        <v>366</v>
      </c>
      <c r="D5" s="6"/>
      <c r="E5" s="4"/>
      <c r="F5" s="4"/>
    </row>
    <row r="6" spans="1:6" ht="15" customHeight="1">
      <c r="A6" s="5"/>
      <c r="B6" s="5"/>
      <c r="C6" s="6" t="s">
        <v>367</v>
      </c>
      <c r="D6" s="6"/>
      <c r="E6" s="4"/>
      <c r="F6" s="4"/>
    </row>
    <row r="7" spans="1:6" ht="15" customHeight="1">
      <c r="A7" s="5"/>
      <c r="B7" s="5"/>
      <c r="C7" s="6" t="s">
        <v>368</v>
      </c>
      <c r="D7" s="6"/>
      <c r="E7" s="4"/>
      <c r="F7" s="4"/>
    </row>
    <row r="8" spans="1:6" ht="15" customHeight="1">
      <c r="A8" s="5" t="s">
        <v>369</v>
      </c>
      <c r="B8" s="4" t="s">
        <v>370</v>
      </c>
      <c r="C8" s="4"/>
      <c r="D8" s="4"/>
      <c r="E8" s="4"/>
      <c r="F8" s="4"/>
    </row>
    <row r="9" spans="1:6" ht="39" customHeight="1">
      <c r="A9" s="5"/>
      <c r="B9" s="7" t="s">
        <v>371</v>
      </c>
      <c r="C9" s="6"/>
      <c r="D9" s="6"/>
      <c r="E9" s="6"/>
      <c r="F9" s="6"/>
    </row>
    <row r="10" spans="1:6" ht="15" customHeight="1">
      <c r="A10" s="5" t="s">
        <v>372</v>
      </c>
      <c r="B10" s="4" t="s">
        <v>321</v>
      </c>
      <c r="C10" s="4" t="s">
        <v>322</v>
      </c>
      <c r="D10" s="4" t="s">
        <v>323</v>
      </c>
      <c r="E10" s="4" t="s">
        <v>324</v>
      </c>
      <c r="F10" s="4"/>
    </row>
    <row r="11" spans="1:6" ht="15" customHeight="1">
      <c r="A11" s="4"/>
      <c r="B11" s="4" t="s">
        <v>325</v>
      </c>
      <c r="C11" s="4" t="s">
        <v>326</v>
      </c>
      <c r="D11" s="6" t="s">
        <v>341</v>
      </c>
      <c r="E11" s="4"/>
      <c r="F11" s="4"/>
    </row>
    <row r="12" spans="1:6" ht="15" customHeight="1">
      <c r="A12" s="4"/>
      <c r="B12" s="4"/>
      <c r="C12" s="4"/>
      <c r="D12" s="6" t="s">
        <v>342</v>
      </c>
      <c r="E12" s="4"/>
      <c r="F12" s="4"/>
    </row>
    <row r="13" spans="1:6" ht="15" customHeight="1">
      <c r="A13" s="4"/>
      <c r="B13" s="4"/>
      <c r="C13" s="4"/>
      <c r="D13" s="6" t="s">
        <v>373</v>
      </c>
      <c r="E13" s="4"/>
      <c r="F13" s="4"/>
    </row>
    <row r="14" spans="1:6" ht="15" customHeight="1">
      <c r="A14" s="4"/>
      <c r="B14" s="4"/>
      <c r="C14" s="4" t="s">
        <v>328</v>
      </c>
      <c r="D14" s="6" t="s">
        <v>341</v>
      </c>
      <c r="E14" s="4"/>
      <c r="F14" s="4"/>
    </row>
    <row r="15" spans="1:6" ht="15" customHeight="1">
      <c r="A15" s="4"/>
      <c r="B15" s="4"/>
      <c r="C15" s="4"/>
      <c r="D15" s="6" t="s">
        <v>342</v>
      </c>
      <c r="E15" s="4"/>
      <c r="F15" s="4"/>
    </row>
    <row r="16" spans="1:6" ht="15" customHeight="1">
      <c r="A16" s="4"/>
      <c r="B16" s="4"/>
      <c r="C16" s="4"/>
      <c r="D16" s="6" t="s">
        <v>373</v>
      </c>
      <c r="E16" s="4"/>
      <c r="F16" s="4"/>
    </row>
    <row r="17" spans="1:6" ht="15" customHeight="1">
      <c r="A17" s="4"/>
      <c r="B17" s="4"/>
      <c r="C17" s="4" t="s">
        <v>331</v>
      </c>
      <c r="D17" s="6" t="s">
        <v>341</v>
      </c>
      <c r="E17" s="4"/>
      <c r="F17" s="4"/>
    </row>
    <row r="18" spans="1:6" ht="15" customHeight="1">
      <c r="A18" s="4"/>
      <c r="B18" s="4"/>
      <c r="C18" s="4"/>
      <c r="D18" s="6" t="s">
        <v>342</v>
      </c>
      <c r="E18" s="4"/>
      <c r="F18" s="4"/>
    </row>
    <row r="19" spans="1:6" ht="15" customHeight="1">
      <c r="A19" s="4"/>
      <c r="B19" s="4"/>
      <c r="C19" s="4"/>
      <c r="D19" s="6" t="s">
        <v>373</v>
      </c>
      <c r="E19" s="4"/>
      <c r="F19" s="4"/>
    </row>
    <row r="20" spans="1:6" ht="15" customHeight="1">
      <c r="A20" s="4"/>
      <c r="B20" s="4"/>
      <c r="C20" s="4" t="s">
        <v>334</v>
      </c>
      <c r="D20" s="6" t="s">
        <v>341</v>
      </c>
      <c r="E20" s="4"/>
      <c r="F20" s="4"/>
    </row>
    <row r="21" spans="1:6" ht="15" customHeight="1">
      <c r="A21" s="4"/>
      <c r="B21" s="4"/>
      <c r="C21" s="4"/>
      <c r="D21" s="6" t="s">
        <v>342</v>
      </c>
      <c r="E21" s="4"/>
      <c r="F21" s="4"/>
    </row>
    <row r="22" spans="1:6" ht="15" customHeight="1">
      <c r="A22" s="4"/>
      <c r="B22" s="4"/>
      <c r="C22" s="4"/>
      <c r="D22" s="6" t="s">
        <v>373</v>
      </c>
      <c r="E22" s="4"/>
      <c r="F22" s="4"/>
    </row>
    <row r="23" spans="1:6" ht="15" customHeight="1">
      <c r="A23" s="4"/>
      <c r="B23" s="4"/>
      <c r="C23" s="4" t="s">
        <v>373</v>
      </c>
      <c r="D23" s="6"/>
      <c r="E23" s="4"/>
      <c r="F23" s="4"/>
    </row>
    <row r="24" spans="1:6" ht="15" customHeight="1">
      <c r="A24" s="4"/>
      <c r="B24" s="4" t="s">
        <v>339</v>
      </c>
      <c r="C24" s="5" t="s">
        <v>340</v>
      </c>
      <c r="D24" s="6" t="s">
        <v>341</v>
      </c>
      <c r="E24" s="4"/>
      <c r="F24" s="4"/>
    </row>
    <row r="25" spans="1:6" ht="15" customHeight="1">
      <c r="A25" s="4"/>
      <c r="B25" s="4"/>
      <c r="C25" s="4"/>
      <c r="D25" s="6" t="s">
        <v>342</v>
      </c>
      <c r="E25" s="4"/>
      <c r="F25" s="4"/>
    </row>
    <row r="26" spans="1:6" ht="15" customHeight="1">
      <c r="A26" s="4"/>
      <c r="B26" s="4"/>
      <c r="C26" s="4"/>
      <c r="D26" s="6" t="s">
        <v>373</v>
      </c>
      <c r="E26" s="4"/>
      <c r="F26" s="4"/>
    </row>
    <row r="27" spans="1:6" ht="15" customHeight="1">
      <c r="A27" s="4"/>
      <c r="B27" s="4"/>
      <c r="C27" s="5" t="s">
        <v>343</v>
      </c>
      <c r="D27" s="6" t="s">
        <v>341</v>
      </c>
      <c r="E27" s="4"/>
      <c r="F27" s="4"/>
    </row>
    <row r="28" spans="1:6" ht="15" customHeight="1">
      <c r="A28" s="4"/>
      <c r="B28" s="4"/>
      <c r="C28" s="4"/>
      <c r="D28" s="6" t="s">
        <v>342</v>
      </c>
      <c r="E28" s="4"/>
      <c r="F28" s="4"/>
    </row>
    <row r="29" spans="1:6" ht="15" customHeight="1">
      <c r="A29" s="4"/>
      <c r="B29" s="4"/>
      <c r="C29" s="4"/>
      <c r="D29" s="6" t="s">
        <v>373</v>
      </c>
      <c r="E29" s="4"/>
      <c r="F29" s="4"/>
    </row>
    <row r="30" spans="1:6" ht="15" customHeight="1">
      <c r="A30" s="4"/>
      <c r="B30" s="4"/>
      <c r="C30" s="5" t="s">
        <v>352</v>
      </c>
      <c r="D30" s="6" t="s">
        <v>341</v>
      </c>
      <c r="E30" s="4"/>
      <c r="F30" s="4"/>
    </row>
    <row r="31" spans="1:6" ht="15" customHeight="1">
      <c r="A31" s="4"/>
      <c r="B31" s="4"/>
      <c r="C31" s="4"/>
      <c r="D31" s="6" t="s">
        <v>342</v>
      </c>
      <c r="E31" s="4"/>
      <c r="F31" s="4"/>
    </row>
    <row r="32" spans="1:6" ht="15" customHeight="1">
      <c r="A32" s="4"/>
      <c r="B32" s="4"/>
      <c r="C32" s="4"/>
      <c r="D32" s="6" t="s">
        <v>373</v>
      </c>
      <c r="E32" s="4"/>
      <c r="F32" s="4"/>
    </row>
    <row r="33" spans="1:6" ht="15" customHeight="1">
      <c r="A33" s="4"/>
      <c r="B33" s="4"/>
      <c r="C33" s="5" t="s">
        <v>353</v>
      </c>
      <c r="D33" s="6" t="s">
        <v>341</v>
      </c>
      <c r="E33" s="4"/>
      <c r="F33" s="4"/>
    </row>
    <row r="34" spans="1:6" ht="15" customHeight="1">
      <c r="A34" s="4"/>
      <c r="B34" s="4"/>
      <c r="C34" s="4"/>
      <c r="D34" s="6" t="s">
        <v>342</v>
      </c>
      <c r="E34" s="4"/>
      <c r="F34" s="4"/>
    </row>
    <row r="35" spans="1:6" ht="15" customHeight="1">
      <c r="A35" s="4"/>
      <c r="B35" s="4"/>
      <c r="C35" s="4"/>
      <c r="D35" s="6" t="s">
        <v>373</v>
      </c>
      <c r="E35" s="4"/>
      <c r="F35" s="4"/>
    </row>
    <row r="36" spans="1:6" ht="15" customHeight="1">
      <c r="A36" s="4"/>
      <c r="B36" s="4"/>
      <c r="C36" s="4" t="s">
        <v>373</v>
      </c>
      <c r="D36" s="6"/>
      <c r="E36" s="4"/>
      <c r="F36" s="4"/>
    </row>
    <row r="37" spans="1:6" ht="15" customHeight="1">
      <c r="A37" s="4"/>
      <c r="B37" s="5" t="s">
        <v>356</v>
      </c>
      <c r="C37" s="5" t="s">
        <v>357</v>
      </c>
      <c r="D37" s="6" t="s">
        <v>341</v>
      </c>
      <c r="E37" s="4"/>
      <c r="F37" s="4"/>
    </row>
    <row r="38" spans="1:6" ht="15" customHeight="1">
      <c r="A38" s="4"/>
      <c r="B38" s="4"/>
      <c r="C38" s="4"/>
      <c r="D38" s="6" t="s">
        <v>342</v>
      </c>
      <c r="E38" s="4"/>
      <c r="F38" s="4"/>
    </row>
    <row r="39" spans="1:6" ht="15" customHeight="1">
      <c r="A39" s="4"/>
      <c r="B39" s="4"/>
      <c r="C39" s="4"/>
      <c r="D39" s="6" t="s">
        <v>373</v>
      </c>
      <c r="E39" s="4"/>
      <c r="F39" s="4"/>
    </row>
    <row r="40" spans="1:6" ht="15" customHeight="1">
      <c r="A40" s="4"/>
      <c r="B40" s="4"/>
      <c r="C40" s="4" t="s">
        <v>373</v>
      </c>
      <c r="D40" s="6"/>
      <c r="E40" s="4"/>
      <c r="F40" s="4"/>
    </row>
    <row r="41" spans="1:6" ht="30.75" customHeight="1">
      <c r="A41" s="8" t="s">
        <v>374</v>
      </c>
      <c r="B41" s="8"/>
      <c r="C41" s="8"/>
      <c r="D41" s="8"/>
      <c r="E41" s="8"/>
      <c r="F41" s="8"/>
    </row>
  </sheetData>
  <sheetProtection/>
  <mergeCells count="60">
    <mergeCell ref="A2:F2"/>
    <mergeCell ref="A3:B3"/>
    <mergeCell ref="C3:F3"/>
    <mergeCell ref="A4:B4"/>
    <mergeCell ref="C4:F4"/>
    <mergeCell ref="C5:D5"/>
    <mergeCell ref="E5:F5"/>
    <mergeCell ref="C6:D6"/>
    <mergeCell ref="E6:F6"/>
    <mergeCell ref="C7:D7"/>
    <mergeCell ref="E7:F7"/>
    <mergeCell ref="B8:F8"/>
    <mergeCell ref="B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A41:F41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B12" sqref="B12:J12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1.75">
      <c r="A1" s="106" t="s">
        <v>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="104" customFormat="1" ht="9" customHeight="1"/>
    <row r="3" spans="1:12" ht="24" customHeight="1">
      <c r="A3" s="107" t="s">
        <v>6</v>
      </c>
      <c r="B3" s="108" t="s">
        <v>7</v>
      </c>
      <c r="C3" s="108"/>
      <c r="D3" s="108"/>
      <c r="E3" s="108"/>
      <c r="F3" s="108"/>
      <c r="G3" s="108"/>
      <c r="H3" s="108"/>
      <c r="I3" s="108"/>
      <c r="J3" s="108"/>
      <c r="K3" s="107" t="s">
        <v>8</v>
      </c>
      <c r="L3" s="107" t="s">
        <v>9</v>
      </c>
    </row>
    <row r="4" spans="1:12" s="105" customFormat="1" ht="24.75" customHeight="1">
      <c r="A4" s="109" t="s">
        <v>10</v>
      </c>
      <c r="B4" s="110" t="s">
        <v>11</v>
      </c>
      <c r="C4" s="110"/>
      <c r="D4" s="110"/>
      <c r="E4" s="110"/>
      <c r="F4" s="110"/>
      <c r="G4" s="110"/>
      <c r="H4" s="110"/>
      <c r="I4" s="110"/>
      <c r="J4" s="110"/>
      <c r="K4" s="109" t="s">
        <v>12</v>
      </c>
      <c r="L4" s="109" t="s">
        <v>9</v>
      </c>
    </row>
    <row r="5" spans="1:12" s="105" customFormat="1" ht="24.75" customHeight="1">
      <c r="A5" s="109" t="s">
        <v>13</v>
      </c>
      <c r="B5" s="110" t="s">
        <v>14</v>
      </c>
      <c r="C5" s="110"/>
      <c r="D5" s="110"/>
      <c r="E5" s="110"/>
      <c r="F5" s="110"/>
      <c r="G5" s="110"/>
      <c r="H5" s="110"/>
      <c r="I5" s="110"/>
      <c r="J5" s="110"/>
      <c r="K5" s="109" t="s">
        <v>12</v>
      </c>
      <c r="L5" s="109"/>
    </row>
    <row r="6" spans="1:12" s="105" customFormat="1" ht="24.75" customHeight="1">
      <c r="A6" s="109" t="s">
        <v>15</v>
      </c>
      <c r="B6" s="110" t="s">
        <v>16</v>
      </c>
      <c r="C6" s="110"/>
      <c r="D6" s="110"/>
      <c r="E6" s="110"/>
      <c r="F6" s="110"/>
      <c r="G6" s="110"/>
      <c r="H6" s="110"/>
      <c r="I6" s="110"/>
      <c r="J6" s="110"/>
      <c r="K6" s="109" t="s">
        <v>12</v>
      </c>
      <c r="L6" s="109"/>
    </row>
    <row r="7" spans="1:12" s="105" customFormat="1" ht="24.75" customHeight="1">
      <c r="A7" s="109" t="s">
        <v>17</v>
      </c>
      <c r="B7" s="110" t="s">
        <v>18</v>
      </c>
      <c r="C7" s="110"/>
      <c r="D7" s="110"/>
      <c r="E7" s="110"/>
      <c r="F7" s="110"/>
      <c r="G7" s="110"/>
      <c r="H7" s="110"/>
      <c r="I7" s="110"/>
      <c r="J7" s="110"/>
      <c r="K7" s="109" t="s">
        <v>12</v>
      </c>
      <c r="L7" s="109"/>
    </row>
    <row r="8" spans="1:12" s="105" customFormat="1" ht="24.75" customHeight="1">
      <c r="A8" s="109" t="s">
        <v>19</v>
      </c>
      <c r="B8" s="110" t="s">
        <v>20</v>
      </c>
      <c r="C8" s="110"/>
      <c r="D8" s="110"/>
      <c r="E8" s="110"/>
      <c r="F8" s="110"/>
      <c r="G8" s="110"/>
      <c r="H8" s="110"/>
      <c r="I8" s="110"/>
      <c r="J8" s="110"/>
      <c r="K8" s="109" t="s">
        <v>12</v>
      </c>
      <c r="L8" s="109"/>
    </row>
    <row r="9" spans="1:12" s="105" customFormat="1" ht="24.75" customHeight="1">
      <c r="A9" s="109" t="s">
        <v>21</v>
      </c>
      <c r="B9" s="110" t="s">
        <v>22</v>
      </c>
      <c r="C9" s="110"/>
      <c r="D9" s="110"/>
      <c r="E9" s="110"/>
      <c r="F9" s="110"/>
      <c r="G9" s="110"/>
      <c r="H9" s="110"/>
      <c r="I9" s="110"/>
      <c r="J9" s="110"/>
      <c r="K9" s="109" t="s">
        <v>12</v>
      </c>
      <c r="L9" s="109"/>
    </row>
    <row r="10" spans="1:12" s="105" customFormat="1" ht="24.75" customHeight="1">
      <c r="A10" s="109" t="s">
        <v>23</v>
      </c>
      <c r="B10" s="110" t="s">
        <v>24</v>
      </c>
      <c r="C10" s="110"/>
      <c r="D10" s="110"/>
      <c r="E10" s="110"/>
      <c r="F10" s="110"/>
      <c r="G10" s="110"/>
      <c r="H10" s="110"/>
      <c r="I10" s="110"/>
      <c r="J10" s="110"/>
      <c r="K10" s="109" t="s">
        <v>12</v>
      </c>
      <c r="L10" s="109"/>
    </row>
    <row r="11" spans="1:12" s="105" customFormat="1" ht="24.75" customHeight="1">
      <c r="A11" s="109" t="s">
        <v>25</v>
      </c>
      <c r="B11" s="110" t="s">
        <v>26</v>
      </c>
      <c r="C11" s="110"/>
      <c r="D11" s="110"/>
      <c r="E11" s="110"/>
      <c r="F11" s="110"/>
      <c r="G11" s="110"/>
      <c r="H11" s="110"/>
      <c r="I11" s="110"/>
      <c r="J11" s="110"/>
      <c r="K11" s="109" t="s">
        <v>12</v>
      </c>
      <c r="L11" s="109"/>
    </row>
    <row r="12" spans="1:12" s="105" customFormat="1" ht="24.75" customHeight="1">
      <c r="A12" s="109" t="s">
        <v>27</v>
      </c>
      <c r="B12" s="110" t="s">
        <v>28</v>
      </c>
      <c r="C12" s="110"/>
      <c r="D12" s="110"/>
      <c r="E12" s="110"/>
      <c r="F12" s="110"/>
      <c r="G12" s="110"/>
      <c r="H12" s="110"/>
      <c r="I12" s="110"/>
      <c r="J12" s="110"/>
      <c r="K12" s="109" t="s">
        <v>29</v>
      </c>
      <c r="L12" s="109" t="s">
        <v>30</v>
      </c>
    </row>
    <row r="13" spans="1:12" s="105" customFormat="1" ht="24.75" customHeight="1">
      <c r="A13" s="109" t="s">
        <v>31</v>
      </c>
      <c r="B13" s="110" t="s">
        <v>32</v>
      </c>
      <c r="C13" s="110"/>
      <c r="D13" s="110"/>
      <c r="E13" s="110"/>
      <c r="F13" s="110"/>
      <c r="G13" s="110"/>
      <c r="H13" s="110"/>
      <c r="I13" s="110"/>
      <c r="J13" s="110"/>
      <c r="K13" s="109" t="s">
        <v>12</v>
      </c>
      <c r="L13" s="109"/>
    </row>
    <row r="14" spans="1:12" s="105" customFormat="1" ht="24.75" customHeight="1">
      <c r="A14" s="109" t="s">
        <v>33</v>
      </c>
      <c r="B14" s="110" t="s">
        <v>34</v>
      </c>
      <c r="C14" s="110"/>
      <c r="D14" s="110"/>
      <c r="E14" s="110"/>
      <c r="F14" s="110"/>
      <c r="G14" s="110"/>
      <c r="H14" s="110"/>
      <c r="I14" s="110"/>
      <c r="J14" s="110"/>
      <c r="K14" s="109" t="s">
        <v>29</v>
      </c>
      <c r="L14" s="109" t="s">
        <v>35</v>
      </c>
    </row>
    <row r="15" spans="1:12" s="105" customFormat="1" ht="24.75" customHeight="1">
      <c r="A15" s="109" t="s">
        <v>36</v>
      </c>
      <c r="B15" s="110" t="s">
        <v>37</v>
      </c>
      <c r="C15" s="110"/>
      <c r="D15" s="110"/>
      <c r="E15" s="110"/>
      <c r="F15" s="110"/>
      <c r="G15" s="110"/>
      <c r="H15" s="110"/>
      <c r="I15" s="110"/>
      <c r="J15" s="110"/>
      <c r="K15" s="109" t="s">
        <v>29</v>
      </c>
      <c r="L15" s="109" t="s">
        <v>38</v>
      </c>
    </row>
    <row r="16" spans="1:12" s="105" customFormat="1" ht="24.75" customHeight="1">
      <c r="A16" s="109" t="s">
        <v>39</v>
      </c>
      <c r="B16" s="110" t="s">
        <v>40</v>
      </c>
      <c r="C16" s="110"/>
      <c r="D16" s="110"/>
      <c r="E16" s="110"/>
      <c r="F16" s="110"/>
      <c r="G16" s="110"/>
      <c r="H16" s="110"/>
      <c r="I16" s="110"/>
      <c r="J16" s="110"/>
      <c r="K16" s="109" t="s">
        <v>12</v>
      </c>
      <c r="L16" s="109"/>
    </row>
    <row r="17" spans="1:12" ht="24.75" customHeight="1">
      <c r="A17" s="109" t="s">
        <v>41</v>
      </c>
      <c r="B17" s="110" t="s">
        <v>42</v>
      </c>
      <c r="C17" s="110"/>
      <c r="D17" s="110"/>
      <c r="E17" s="110"/>
      <c r="F17" s="110"/>
      <c r="G17" s="110"/>
      <c r="H17" s="110"/>
      <c r="I17" s="110"/>
      <c r="J17" s="110"/>
      <c r="K17" s="109" t="s">
        <v>29</v>
      </c>
      <c r="L17" s="45"/>
    </row>
  </sheetData>
  <sheetProtection/>
  <mergeCells count="16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C25" sqref="C25"/>
    </sheetView>
  </sheetViews>
  <sheetFormatPr defaultColWidth="9.16015625" defaultRowHeight="12.75" customHeight="1"/>
  <cols>
    <col min="1" max="1" width="40.5" style="0" customWidth="1"/>
    <col min="2" max="2" width="23.33203125" style="32" customWidth="1"/>
    <col min="3" max="3" width="41" style="0" customWidth="1"/>
    <col min="4" max="4" width="28.66015625" style="32" customWidth="1"/>
    <col min="5" max="5" width="43" style="0" customWidth="1"/>
    <col min="6" max="6" width="24.16015625" style="0" customWidth="1"/>
  </cols>
  <sheetData>
    <row r="1" spans="1:6" ht="22.5" customHeight="1">
      <c r="A1" s="63" t="s">
        <v>10</v>
      </c>
      <c r="B1" s="64"/>
      <c r="C1" s="64"/>
      <c r="D1" s="64"/>
      <c r="E1" s="64"/>
      <c r="F1" s="65"/>
    </row>
    <row r="2" spans="1:6" ht="22.5" customHeight="1">
      <c r="A2" s="66" t="s">
        <v>11</v>
      </c>
      <c r="B2" s="67"/>
      <c r="C2" s="67"/>
      <c r="D2" s="67"/>
      <c r="E2" s="67"/>
      <c r="F2" s="67"/>
    </row>
    <row r="3" spans="1:6" ht="22.5" customHeight="1">
      <c r="A3" s="68"/>
      <c r="B3" s="68"/>
      <c r="C3" s="69"/>
      <c r="D3" s="69"/>
      <c r="E3" s="70"/>
      <c r="F3" s="71" t="s">
        <v>43</v>
      </c>
    </row>
    <row r="4" spans="1:6" ht="22.5" customHeight="1">
      <c r="A4" s="72" t="s">
        <v>44</v>
      </c>
      <c r="B4" s="72"/>
      <c r="C4" s="72" t="s">
        <v>45</v>
      </c>
      <c r="D4" s="72"/>
      <c r="E4" s="72"/>
      <c r="F4" s="72"/>
    </row>
    <row r="5" spans="1:6" ht="22.5" customHeight="1">
      <c r="A5" s="72" t="s">
        <v>46</v>
      </c>
      <c r="B5" s="72" t="s">
        <v>47</v>
      </c>
      <c r="C5" s="72" t="s">
        <v>48</v>
      </c>
      <c r="D5" s="73" t="s">
        <v>47</v>
      </c>
      <c r="E5" s="72" t="s">
        <v>49</v>
      </c>
      <c r="F5" s="72" t="s">
        <v>47</v>
      </c>
    </row>
    <row r="6" spans="1:6" ht="22.5" customHeight="1">
      <c r="A6" s="26" t="s">
        <v>50</v>
      </c>
      <c r="B6" s="77">
        <v>20074</v>
      </c>
      <c r="C6" s="26" t="s">
        <v>50</v>
      </c>
      <c r="D6" s="77">
        <v>20074</v>
      </c>
      <c r="E6" s="79" t="s">
        <v>50</v>
      </c>
      <c r="F6" s="77">
        <v>20074</v>
      </c>
    </row>
    <row r="7" spans="1:6" ht="22.5" customHeight="1">
      <c r="A7" s="74" t="s">
        <v>51</v>
      </c>
      <c r="B7" s="77">
        <v>20074</v>
      </c>
      <c r="C7" s="92" t="s">
        <v>52</v>
      </c>
      <c r="D7" s="77">
        <v>15641.36</v>
      </c>
      <c r="E7" s="79" t="s">
        <v>53</v>
      </c>
      <c r="F7" s="77">
        <v>16302.01</v>
      </c>
    </row>
    <row r="8" spans="1:8" ht="22.5" customHeight="1">
      <c r="A8" s="74" t="s">
        <v>54</v>
      </c>
      <c r="B8" s="77">
        <v>20074</v>
      </c>
      <c r="C8" s="92" t="s">
        <v>55</v>
      </c>
      <c r="D8" s="77"/>
      <c r="E8" s="79" t="s">
        <v>56</v>
      </c>
      <c r="F8" s="77">
        <v>12523.49</v>
      </c>
      <c r="H8" s="32"/>
    </row>
    <row r="9" spans="1:6" ht="22.5" customHeight="1">
      <c r="A9" s="93" t="s">
        <v>57</v>
      </c>
      <c r="B9" s="77"/>
      <c r="C9" s="92" t="s">
        <v>58</v>
      </c>
      <c r="D9" s="77"/>
      <c r="E9" s="79" t="s">
        <v>59</v>
      </c>
      <c r="F9" s="77">
        <v>539.26</v>
      </c>
    </row>
    <row r="10" spans="1:6" ht="22.5" customHeight="1">
      <c r="A10" s="74" t="s">
        <v>60</v>
      </c>
      <c r="B10" s="77"/>
      <c r="C10" s="92" t="s">
        <v>61</v>
      </c>
      <c r="D10" s="77"/>
      <c r="E10" s="79" t="s">
        <v>62</v>
      </c>
      <c r="F10" s="77">
        <v>3239.26</v>
      </c>
    </row>
    <row r="11" spans="1:6" ht="22.5" customHeight="1">
      <c r="A11" s="74" t="s">
        <v>63</v>
      </c>
      <c r="B11" s="77"/>
      <c r="C11" s="92" t="s">
        <v>64</v>
      </c>
      <c r="D11" s="77"/>
      <c r="E11" s="79" t="s">
        <v>65</v>
      </c>
      <c r="F11" s="77"/>
    </row>
    <row r="12" spans="1:6" ht="22.5" customHeight="1">
      <c r="A12" s="74" t="s">
        <v>66</v>
      </c>
      <c r="B12" s="77"/>
      <c r="C12" s="92" t="s">
        <v>67</v>
      </c>
      <c r="D12" s="77"/>
      <c r="E12" s="79" t="s">
        <v>68</v>
      </c>
      <c r="F12" s="77">
        <v>3771.99</v>
      </c>
    </row>
    <row r="13" spans="1:6" ht="22.5" customHeight="1">
      <c r="A13" s="74" t="s">
        <v>69</v>
      </c>
      <c r="B13" s="77"/>
      <c r="C13" s="92" t="s">
        <v>70</v>
      </c>
      <c r="D13" s="77"/>
      <c r="E13" s="79" t="s">
        <v>56</v>
      </c>
      <c r="F13" s="77"/>
    </row>
    <row r="14" spans="1:6" ht="22.5" customHeight="1">
      <c r="A14" s="74" t="s">
        <v>71</v>
      </c>
      <c r="B14" s="77"/>
      <c r="C14" s="92" t="s">
        <v>72</v>
      </c>
      <c r="D14" s="77">
        <v>3771.99</v>
      </c>
      <c r="E14" s="79" t="s">
        <v>59</v>
      </c>
      <c r="F14" s="77"/>
    </row>
    <row r="15" spans="1:6" ht="22.5" customHeight="1">
      <c r="A15" s="74" t="s">
        <v>73</v>
      </c>
      <c r="B15" s="77"/>
      <c r="C15" s="92" t="s">
        <v>74</v>
      </c>
      <c r="D15" s="77"/>
      <c r="E15" s="79" t="s">
        <v>75</v>
      </c>
      <c r="F15" s="77">
        <v>3771.99</v>
      </c>
    </row>
    <row r="16" spans="1:6" ht="22.5" customHeight="1">
      <c r="A16" s="95" t="s">
        <v>76</v>
      </c>
      <c r="B16" s="77"/>
      <c r="C16" s="92" t="s">
        <v>77</v>
      </c>
      <c r="D16" s="77"/>
      <c r="E16" s="79" t="s">
        <v>78</v>
      </c>
      <c r="F16" s="77"/>
    </row>
    <row r="17" spans="1:6" ht="22.5" customHeight="1">
      <c r="A17" s="95" t="s">
        <v>79</v>
      </c>
      <c r="B17" s="77"/>
      <c r="C17" s="92" t="s">
        <v>80</v>
      </c>
      <c r="D17" s="77"/>
      <c r="E17" s="79" t="s">
        <v>81</v>
      </c>
      <c r="F17" s="77"/>
    </row>
    <row r="18" spans="1:6" ht="22.5" customHeight="1">
      <c r="A18" s="95"/>
      <c r="B18" s="75"/>
      <c r="C18" s="92" t="s">
        <v>82</v>
      </c>
      <c r="D18" s="77">
        <v>130.73</v>
      </c>
      <c r="E18" s="79" t="s">
        <v>83</v>
      </c>
      <c r="F18" s="77"/>
    </row>
    <row r="19" spans="1:6" ht="22.5" customHeight="1">
      <c r="A19" s="80"/>
      <c r="B19" s="81"/>
      <c r="C19" s="92" t="s">
        <v>84</v>
      </c>
      <c r="D19" s="77">
        <v>157.02</v>
      </c>
      <c r="E19" s="79" t="s">
        <v>85</v>
      </c>
      <c r="F19" s="77"/>
    </row>
    <row r="20" spans="1:6" ht="22.5" customHeight="1">
      <c r="A20" s="80"/>
      <c r="B20" s="75"/>
      <c r="C20" s="92" t="s">
        <v>86</v>
      </c>
      <c r="D20" s="77"/>
      <c r="E20" s="79" t="s">
        <v>87</v>
      </c>
      <c r="F20" s="77"/>
    </row>
    <row r="21" spans="1:6" ht="22.5" customHeight="1">
      <c r="A21" s="43"/>
      <c r="B21" s="75"/>
      <c r="C21" s="92" t="s">
        <v>88</v>
      </c>
      <c r="D21" s="77"/>
      <c r="E21" s="79" t="s">
        <v>89</v>
      </c>
      <c r="F21" s="77"/>
    </row>
    <row r="22" spans="1:6" ht="22.5" customHeight="1">
      <c r="A22" s="45"/>
      <c r="B22" s="75"/>
      <c r="C22" s="92" t="s">
        <v>90</v>
      </c>
      <c r="D22" s="77"/>
      <c r="E22" s="79" t="s">
        <v>91</v>
      </c>
      <c r="F22" s="77"/>
    </row>
    <row r="23" spans="1:6" ht="22.5" customHeight="1">
      <c r="A23" s="97"/>
      <c r="B23" s="75"/>
      <c r="C23" s="92" t="s">
        <v>92</v>
      </c>
      <c r="D23" s="77"/>
      <c r="E23" s="82" t="s">
        <v>93</v>
      </c>
      <c r="F23" s="77"/>
    </row>
    <row r="24" spans="1:6" ht="22.5" customHeight="1">
      <c r="A24" s="97"/>
      <c r="B24" s="75"/>
      <c r="C24" s="92" t="s">
        <v>94</v>
      </c>
      <c r="D24" s="77"/>
      <c r="E24" s="82" t="s">
        <v>95</v>
      </c>
      <c r="F24" s="77"/>
    </row>
    <row r="25" spans="1:7" ht="22.5" customHeight="1">
      <c r="A25" s="97"/>
      <c r="B25" s="75"/>
      <c r="C25" s="92" t="s">
        <v>96</v>
      </c>
      <c r="D25" s="77">
        <v>372.9</v>
      </c>
      <c r="E25" s="82" t="s">
        <v>97</v>
      </c>
      <c r="F25" s="77"/>
      <c r="G25" s="32"/>
    </row>
    <row r="26" spans="1:8" ht="22.5" customHeight="1">
      <c r="A26" s="97"/>
      <c r="B26" s="75"/>
      <c r="C26" s="92" t="s">
        <v>98</v>
      </c>
      <c r="D26" s="77"/>
      <c r="E26" s="82"/>
      <c r="F26" s="77"/>
      <c r="G26" s="32"/>
      <c r="H26" s="32"/>
    </row>
    <row r="27" spans="1:8" ht="22.5" customHeight="1">
      <c r="A27" s="45"/>
      <c r="B27" s="81"/>
      <c r="C27" s="92" t="s">
        <v>99</v>
      </c>
      <c r="D27" s="77"/>
      <c r="E27" s="79"/>
      <c r="F27" s="77"/>
      <c r="G27" s="32"/>
      <c r="H27" s="32"/>
    </row>
    <row r="28" spans="1:8" ht="22.5" customHeight="1">
      <c r="A28" s="97"/>
      <c r="B28" s="75"/>
      <c r="C28" s="92" t="s">
        <v>100</v>
      </c>
      <c r="D28" s="77"/>
      <c r="E28" s="79"/>
      <c r="F28" s="77"/>
      <c r="G28" s="32"/>
      <c r="H28" s="32"/>
    </row>
    <row r="29" spans="1:8" ht="22.5" customHeight="1">
      <c r="A29" s="45"/>
      <c r="B29" s="81"/>
      <c r="C29" s="92" t="s">
        <v>101</v>
      </c>
      <c r="D29" s="77"/>
      <c r="E29" s="79"/>
      <c r="F29" s="77"/>
      <c r="G29" s="32"/>
      <c r="H29" s="32"/>
    </row>
    <row r="30" spans="1:7" ht="22.5" customHeight="1">
      <c r="A30" s="45"/>
      <c r="B30" s="75"/>
      <c r="C30" s="92" t="s">
        <v>102</v>
      </c>
      <c r="D30" s="77"/>
      <c r="E30" s="79"/>
      <c r="F30" s="77"/>
      <c r="G30" s="32"/>
    </row>
    <row r="31" spans="1:7" ht="22.5" customHeight="1">
      <c r="A31" s="45"/>
      <c r="B31" s="75"/>
      <c r="C31" s="92" t="s">
        <v>103</v>
      </c>
      <c r="D31" s="77"/>
      <c r="E31" s="79"/>
      <c r="F31" s="77"/>
      <c r="G31" s="32"/>
    </row>
    <row r="32" spans="1:7" ht="22.5" customHeight="1">
      <c r="A32" s="45"/>
      <c r="B32" s="75"/>
      <c r="C32" s="92" t="s">
        <v>104</v>
      </c>
      <c r="D32" s="77"/>
      <c r="E32" s="79"/>
      <c r="F32" s="77"/>
      <c r="G32" s="32"/>
    </row>
    <row r="33" spans="1:8" ht="22.5" customHeight="1">
      <c r="A33" s="45"/>
      <c r="B33" s="75"/>
      <c r="C33" s="92" t="s">
        <v>105</v>
      </c>
      <c r="D33" s="77"/>
      <c r="E33" s="79"/>
      <c r="F33" s="77"/>
      <c r="G33" s="32"/>
      <c r="H33" s="32"/>
    </row>
    <row r="34" spans="1:7" ht="22.5" customHeight="1">
      <c r="A34" s="43"/>
      <c r="B34" s="75"/>
      <c r="C34" s="92" t="s">
        <v>106</v>
      </c>
      <c r="D34" s="77"/>
      <c r="E34" s="79"/>
      <c r="F34" s="77"/>
      <c r="G34" s="32"/>
    </row>
    <row r="35" spans="1:6" ht="22.5" customHeight="1">
      <c r="A35" s="45"/>
      <c r="B35" s="75"/>
      <c r="C35" s="6"/>
      <c r="D35" s="77"/>
      <c r="E35" s="79"/>
      <c r="F35" s="77"/>
    </row>
    <row r="36" spans="1:6" ht="22.5" customHeight="1">
      <c r="A36" s="45"/>
      <c r="B36" s="75"/>
      <c r="C36" s="76"/>
      <c r="D36" s="83"/>
      <c r="E36" s="79"/>
      <c r="F36" s="77"/>
    </row>
    <row r="37" spans="1:6" ht="26.25" customHeight="1">
      <c r="A37" s="45"/>
      <c r="B37" s="75"/>
      <c r="C37" s="76"/>
      <c r="D37" s="83"/>
      <c r="E37" s="79"/>
      <c r="F37" s="84"/>
    </row>
    <row r="38" spans="1:6" ht="22.5" customHeight="1">
      <c r="A38" s="73" t="s">
        <v>107</v>
      </c>
      <c r="B38" s="81">
        <f>SUM(B6,B18)</f>
        <v>20074</v>
      </c>
      <c r="C38" s="73" t="s">
        <v>108</v>
      </c>
      <c r="D38" s="102">
        <f>SUM(D6,D35)</f>
        <v>20074</v>
      </c>
      <c r="E38" s="73" t="s">
        <v>108</v>
      </c>
      <c r="F38" s="84">
        <f>SUM(F6,F26)</f>
        <v>20074</v>
      </c>
    </row>
    <row r="39" spans="1:6" ht="22.5" customHeight="1">
      <c r="A39" s="96" t="s">
        <v>109</v>
      </c>
      <c r="B39" s="75"/>
      <c r="C39" s="95" t="s">
        <v>110</v>
      </c>
      <c r="D39" s="83">
        <f>SUM(B45)-SUM(D38)-SUM(D40)</f>
        <v>0</v>
      </c>
      <c r="E39" s="95" t="s">
        <v>110</v>
      </c>
      <c r="F39" s="84">
        <f>D39</f>
        <v>0</v>
      </c>
    </row>
    <row r="40" spans="1:6" ht="22.5" customHeight="1">
      <c r="A40" s="96" t="s">
        <v>111</v>
      </c>
      <c r="B40" s="75"/>
      <c r="C40" s="6" t="s">
        <v>112</v>
      </c>
      <c r="D40" s="77"/>
      <c r="E40" s="6" t="s">
        <v>112</v>
      </c>
      <c r="F40" s="77"/>
    </row>
    <row r="41" spans="1:6" ht="22.5" customHeight="1">
      <c r="A41" s="96" t="s">
        <v>113</v>
      </c>
      <c r="B41" s="103"/>
      <c r="C41" s="98"/>
      <c r="D41" s="83"/>
      <c r="E41" s="45"/>
      <c r="F41" s="83"/>
    </row>
    <row r="42" spans="1:6" ht="22.5" customHeight="1">
      <c r="A42" s="96" t="s">
        <v>114</v>
      </c>
      <c r="B42" s="75"/>
      <c r="C42" s="98"/>
      <c r="D42" s="83"/>
      <c r="E42" s="43"/>
      <c r="F42" s="83"/>
    </row>
    <row r="43" spans="1:6" ht="22.5" customHeight="1">
      <c r="A43" s="96" t="s">
        <v>115</v>
      </c>
      <c r="B43" s="75"/>
      <c r="C43" s="98"/>
      <c r="D43" s="99"/>
      <c r="E43" s="45"/>
      <c r="F43" s="83"/>
    </row>
    <row r="44" spans="1:6" ht="21" customHeight="1">
      <c r="A44" s="45"/>
      <c r="B44" s="75"/>
      <c r="C44" s="43"/>
      <c r="D44" s="99"/>
      <c r="E44" s="43"/>
      <c r="F44" s="99"/>
    </row>
    <row r="45" spans="1:6" ht="22.5" customHeight="1">
      <c r="A45" s="72" t="s">
        <v>116</v>
      </c>
      <c r="B45" s="81">
        <f>SUM(B38,B39,B40)</f>
        <v>20074</v>
      </c>
      <c r="C45" s="100" t="s">
        <v>117</v>
      </c>
      <c r="D45" s="99">
        <f>SUM(D38,D39,D40)</f>
        <v>20074</v>
      </c>
      <c r="E45" s="72" t="s">
        <v>117</v>
      </c>
      <c r="F45" s="77">
        <f>SUM(F38,F39,F40)</f>
        <v>20074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8" sqref="A8:B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32" t="s">
        <v>13</v>
      </c>
      <c r="B1" s="32"/>
      <c r="C1" s="32"/>
    </row>
    <row r="2" spans="1:16" ht="35.25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54"/>
    </row>
    <row r="3" ht="21.75" customHeight="1">
      <c r="O3" s="50" t="s">
        <v>43</v>
      </c>
    </row>
    <row r="4" spans="1:15" ht="18" customHeight="1">
      <c r="A4" s="34" t="s">
        <v>118</v>
      </c>
      <c r="B4" s="34" t="s">
        <v>119</v>
      </c>
      <c r="C4" s="34" t="s">
        <v>120</v>
      </c>
      <c r="D4" s="34" t="s">
        <v>121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74"/>
    </row>
    <row r="5" spans="1:15" ht="22.5" customHeight="1">
      <c r="A5" s="34"/>
      <c r="B5" s="34"/>
      <c r="C5" s="34"/>
      <c r="D5" s="39" t="s">
        <v>122</v>
      </c>
      <c r="E5" s="39" t="s">
        <v>123</v>
      </c>
      <c r="F5" s="39"/>
      <c r="G5" s="39" t="s">
        <v>124</v>
      </c>
      <c r="H5" s="39" t="s">
        <v>125</v>
      </c>
      <c r="I5" s="39" t="s">
        <v>126</v>
      </c>
      <c r="J5" s="39" t="s">
        <v>127</v>
      </c>
      <c r="K5" s="39" t="s">
        <v>128</v>
      </c>
      <c r="L5" s="39" t="s">
        <v>109</v>
      </c>
      <c r="M5" s="39" t="s">
        <v>113</v>
      </c>
      <c r="N5" s="39" t="s">
        <v>129</v>
      </c>
      <c r="O5" s="39" t="s">
        <v>130</v>
      </c>
    </row>
    <row r="6" spans="1:15" ht="33.75" customHeight="1">
      <c r="A6" s="34"/>
      <c r="B6" s="34"/>
      <c r="C6" s="34"/>
      <c r="D6" s="39"/>
      <c r="E6" s="39" t="s">
        <v>131</v>
      </c>
      <c r="F6" s="39" t="s">
        <v>132</v>
      </c>
      <c r="G6" s="39"/>
      <c r="H6" s="39"/>
      <c r="I6" s="39"/>
      <c r="J6" s="39"/>
      <c r="K6" s="39"/>
      <c r="L6" s="39"/>
      <c r="M6" s="39"/>
      <c r="N6" s="39"/>
      <c r="O6" s="39"/>
    </row>
    <row r="7" spans="1:15" ht="12.75" customHeight="1">
      <c r="A7" s="10" t="s">
        <v>133</v>
      </c>
      <c r="B7" s="10" t="s">
        <v>133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</row>
    <row r="8" spans="1:15" ht="12.75" customHeight="1">
      <c r="A8" s="43">
        <v>208001</v>
      </c>
      <c r="B8" s="44" t="s">
        <v>134</v>
      </c>
      <c r="C8" s="77">
        <v>20074</v>
      </c>
      <c r="D8" s="77">
        <v>20074</v>
      </c>
      <c r="E8" s="77">
        <v>20074</v>
      </c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2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 customHeight="1">
      <c r="A10" s="43"/>
      <c r="B10" s="43"/>
      <c r="C10" s="43"/>
      <c r="D10" s="43"/>
      <c r="E10" s="43"/>
      <c r="F10" s="43"/>
      <c r="G10" s="43"/>
      <c r="H10" s="43"/>
      <c r="I10" s="43"/>
      <c r="J10" s="45"/>
      <c r="K10" s="45"/>
      <c r="L10" s="45"/>
      <c r="M10" s="45"/>
      <c r="N10" s="43"/>
      <c r="O10" s="43"/>
    </row>
    <row r="11" spans="1:15" ht="12.75" customHeight="1">
      <c r="A11" s="43"/>
      <c r="B11" s="45"/>
      <c r="C11" s="45"/>
      <c r="D11" s="43"/>
      <c r="E11" s="43"/>
      <c r="F11" s="43"/>
      <c r="G11" s="43"/>
      <c r="H11" s="45"/>
      <c r="I11" s="45"/>
      <c r="J11" s="45"/>
      <c r="K11" s="45"/>
      <c r="L11" s="45"/>
      <c r="M11" s="45"/>
      <c r="N11" s="43"/>
      <c r="O11" s="43"/>
    </row>
    <row r="12" spans="1:15" ht="12.75" customHeight="1">
      <c r="A12" s="43"/>
      <c r="B12" s="43"/>
      <c r="C12" s="43"/>
      <c r="D12" s="43"/>
      <c r="E12" s="43"/>
      <c r="F12" s="43"/>
      <c r="G12" s="43"/>
      <c r="H12" s="45"/>
      <c r="I12" s="45"/>
      <c r="J12" s="45"/>
      <c r="K12" s="45"/>
      <c r="L12" s="45"/>
      <c r="M12" s="45"/>
      <c r="N12" s="43"/>
      <c r="O12" s="43"/>
    </row>
    <row r="13" spans="2:16" ht="12.75" customHeight="1">
      <c r="B13" s="32"/>
      <c r="C13" s="32"/>
      <c r="D13" s="32"/>
      <c r="E13" s="32"/>
      <c r="F13" s="32"/>
      <c r="G13" s="32"/>
      <c r="H13" s="32"/>
      <c r="I13" s="32"/>
      <c r="N13" s="32"/>
      <c r="O13" s="32"/>
      <c r="P13" s="32"/>
    </row>
    <row r="14" spans="2:16" ht="12.75" customHeight="1">
      <c r="B14" s="32"/>
      <c r="C14" s="32"/>
      <c r="D14" s="32"/>
      <c r="E14" s="32"/>
      <c r="F14" s="32"/>
      <c r="G14" s="32"/>
      <c r="H14" s="32"/>
      <c r="N14" s="32"/>
      <c r="O14" s="32"/>
      <c r="P14" s="32"/>
    </row>
    <row r="15" spans="4:16" ht="12.75" customHeight="1">
      <c r="D15" s="32"/>
      <c r="E15" s="32"/>
      <c r="F15" s="32"/>
      <c r="N15" s="32"/>
      <c r="O15" s="32"/>
      <c r="P15" s="32"/>
    </row>
    <row r="16" spans="4:16" ht="12.75" customHeight="1">
      <c r="D16" s="32"/>
      <c r="E16" s="32"/>
      <c r="F16" s="32"/>
      <c r="G16" s="32"/>
      <c r="L16" s="32"/>
      <c r="N16" s="32"/>
      <c r="O16" s="32"/>
      <c r="P16" s="32"/>
    </row>
    <row r="17" spans="7:16" ht="12.75" customHeight="1">
      <c r="G17" s="32"/>
      <c r="M17" s="32"/>
      <c r="N17" s="32"/>
      <c r="O17" s="32"/>
      <c r="P17" s="32"/>
    </row>
    <row r="18" spans="13:16" ht="12.75" customHeight="1">
      <c r="M18" s="32"/>
      <c r="N18" s="32"/>
      <c r="O18" s="32"/>
      <c r="P18" s="32"/>
    </row>
    <row r="19" spans="13:15" ht="12.75" customHeight="1">
      <c r="M19" s="32"/>
      <c r="O19" s="32"/>
    </row>
    <row r="20" spans="13:15" ht="12.75" customHeight="1">
      <c r="M20" s="32"/>
      <c r="N20" s="32"/>
      <c r="O20" s="32"/>
    </row>
    <row r="21" spans="14:15" ht="12.75" customHeight="1">
      <c r="N21" s="32"/>
      <c r="O21" s="32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workbookViewId="0" topLeftCell="A1">
      <selection activeCell="C18" sqref="C18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32" t="s">
        <v>15</v>
      </c>
      <c r="B1" s="32"/>
      <c r="C1" s="32"/>
    </row>
    <row r="2" spans="1:14" ht="35.25" customHeight="1">
      <c r="A2" s="101" t="s">
        <v>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54"/>
    </row>
    <row r="3" ht="21.75" customHeight="1">
      <c r="M3" s="50" t="s">
        <v>43</v>
      </c>
    </row>
    <row r="4" spans="1:13" ht="15" customHeight="1">
      <c r="A4" s="34" t="s">
        <v>118</v>
      </c>
      <c r="B4" s="34" t="s">
        <v>119</v>
      </c>
      <c r="C4" s="34" t="s">
        <v>120</v>
      </c>
      <c r="D4" s="34" t="s">
        <v>121</v>
      </c>
      <c r="E4" s="34"/>
      <c r="F4" s="34"/>
      <c r="G4" s="34"/>
      <c r="H4" s="34"/>
      <c r="I4" s="34"/>
      <c r="J4" s="34"/>
      <c r="K4" s="34"/>
      <c r="L4" s="34"/>
      <c r="M4" s="34"/>
    </row>
    <row r="5" spans="1:13" ht="30" customHeight="1">
      <c r="A5" s="34"/>
      <c r="B5" s="34"/>
      <c r="C5" s="34"/>
      <c r="D5" s="39" t="s">
        <v>122</v>
      </c>
      <c r="E5" s="39" t="s">
        <v>135</v>
      </c>
      <c r="F5" s="39"/>
      <c r="G5" s="39" t="s">
        <v>124</v>
      </c>
      <c r="H5" s="39" t="s">
        <v>126</v>
      </c>
      <c r="I5" s="39" t="s">
        <v>127</v>
      </c>
      <c r="J5" s="39" t="s">
        <v>128</v>
      </c>
      <c r="K5" s="39" t="s">
        <v>111</v>
      </c>
      <c r="L5" s="39" t="s">
        <v>130</v>
      </c>
      <c r="M5" s="39" t="s">
        <v>113</v>
      </c>
    </row>
    <row r="6" spans="1:13" ht="40.5" customHeight="1">
      <c r="A6" s="34"/>
      <c r="B6" s="34"/>
      <c r="C6" s="34"/>
      <c r="D6" s="39"/>
      <c r="E6" s="39" t="s">
        <v>131</v>
      </c>
      <c r="F6" s="39" t="s">
        <v>136</v>
      </c>
      <c r="G6" s="39"/>
      <c r="H6" s="39"/>
      <c r="I6" s="39"/>
      <c r="J6" s="39"/>
      <c r="K6" s="39"/>
      <c r="L6" s="39"/>
      <c r="M6" s="39"/>
    </row>
    <row r="7" spans="1:13" ht="12.75" customHeight="1">
      <c r="A7" s="10" t="s">
        <v>133</v>
      </c>
      <c r="B7" s="10" t="s">
        <v>133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</row>
    <row r="8" spans="1:13" ht="12.75" customHeight="1">
      <c r="A8" s="43">
        <v>208001</v>
      </c>
      <c r="B8" s="44" t="s">
        <v>134</v>
      </c>
      <c r="C8" s="77">
        <v>20074</v>
      </c>
      <c r="D8" s="77">
        <v>20074</v>
      </c>
      <c r="E8" s="77">
        <v>20074</v>
      </c>
      <c r="F8" s="43"/>
      <c r="G8" s="43"/>
      <c r="H8" s="43"/>
      <c r="I8" s="43"/>
      <c r="J8" s="43"/>
      <c r="K8" s="43"/>
      <c r="L8" s="43"/>
      <c r="M8" s="43"/>
    </row>
    <row r="9" spans="1:13" ht="12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2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2.75" customHeight="1">
      <c r="A11" s="43"/>
      <c r="B11" s="43"/>
      <c r="C11" s="43"/>
      <c r="D11" s="43"/>
      <c r="E11" s="43"/>
      <c r="F11" s="43"/>
      <c r="G11" s="43"/>
      <c r="H11" s="43"/>
      <c r="I11" s="45"/>
      <c r="J11" s="43"/>
      <c r="K11" s="43"/>
      <c r="L11" s="43"/>
      <c r="M11" s="43"/>
    </row>
    <row r="12" spans="1:13" ht="12.75" customHeight="1">
      <c r="A12" s="43"/>
      <c r="B12" s="43"/>
      <c r="C12" s="43"/>
      <c r="D12" s="43"/>
      <c r="E12" s="43"/>
      <c r="F12" s="43"/>
      <c r="G12" s="43"/>
      <c r="H12" s="45"/>
      <c r="I12" s="45"/>
      <c r="J12" s="43"/>
      <c r="K12" s="43"/>
      <c r="L12" s="43"/>
      <c r="M12" s="43"/>
    </row>
    <row r="13" spans="2:14" ht="12.7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14" ht="12.75" customHeight="1">
      <c r="B14" s="32"/>
      <c r="C14" s="32"/>
      <c r="D14" s="32"/>
      <c r="E14" s="32"/>
      <c r="F14" s="32"/>
      <c r="G14" s="32"/>
      <c r="H14" s="32"/>
      <c r="J14" s="32"/>
      <c r="K14" s="32"/>
      <c r="L14" s="32"/>
      <c r="N14" s="32"/>
    </row>
    <row r="15" spans="4:14" ht="12.75" customHeight="1">
      <c r="D15" s="32"/>
      <c r="E15" s="32"/>
      <c r="F15" s="32"/>
      <c r="J15" s="32"/>
      <c r="K15" s="32"/>
      <c r="L15" s="32"/>
      <c r="N15" s="32"/>
    </row>
    <row r="16" spans="4:14" ht="12.75" customHeight="1">
      <c r="D16" s="32"/>
      <c r="E16" s="32"/>
      <c r="F16" s="32"/>
      <c r="G16" s="32"/>
      <c r="J16" s="32"/>
      <c r="K16" s="32"/>
      <c r="L16" s="32"/>
      <c r="N16" s="32"/>
    </row>
    <row r="17" spans="7:12" ht="12.75" customHeight="1">
      <c r="G17" s="32"/>
      <c r="J17" s="32"/>
      <c r="K17" s="32"/>
      <c r="L17" s="32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workbookViewId="0" topLeftCell="A1">
      <selection activeCell="F9" sqref="F9:F10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63" t="s">
        <v>17</v>
      </c>
      <c r="B1" s="64"/>
      <c r="C1" s="64"/>
      <c r="D1" s="64"/>
      <c r="E1" s="64"/>
      <c r="F1" s="65"/>
    </row>
    <row r="2" spans="1:6" ht="22.5" customHeight="1">
      <c r="A2" s="66" t="s">
        <v>18</v>
      </c>
      <c r="B2" s="67"/>
      <c r="C2" s="67"/>
      <c r="D2" s="67"/>
      <c r="E2" s="67"/>
      <c r="F2" s="67"/>
    </row>
    <row r="3" spans="1:6" ht="22.5" customHeight="1">
      <c r="A3" s="68"/>
      <c r="B3" s="68"/>
      <c r="C3" s="69"/>
      <c r="D3" s="69"/>
      <c r="E3" s="70"/>
      <c r="F3" s="71" t="s">
        <v>43</v>
      </c>
    </row>
    <row r="4" spans="1:6" ht="22.5" customHeight="1">
      <c r="A4" s="72" t="s">
        <v>44</v>
      </c>
      <c r="B4" s="72"/>
      <c r="C4" s="72" t="s">
        <v>45</v>
      </c>
      <c r="D4" s="72"/>
      <c r="E4" s="72"/>
      <c r="F4" s="72"/>
    </row>
    <row r="5" spans="1:6" ht="22.5" customHeight="1">
      <c r="A5" s="72" t="s">
        <v>46</v>
      </c>
      <c r="B5" s="72" t="s">
        <v>47</v>
      </c>
      <c r="C5" s="72" t="s">
        <v>48</v>
      </c>
      <c r="D5" s="73" t="s">
        <v>47</v>
      </c>
      <c r="E5" s="72" t="s">
        <v>49</v>
      </c>
      <c r="F5" s="72" t="s">
        <v>47</v>
      </c>
    </row>
    <row r="6" spans="1:6" ht="22.5" customHeight="1">
      <c r="A6" s="26" t="s">
        <v>137</v>
      </c>
      <c r="B6" s="77">
        <v>20074</v>
      </c>
      <c r="C6" s="26" t="s">
        <v>137</v>
      </c>
      <c r="D6" s="77">
        <v>20074</v>
      </c>
      <c r="E6" s="79" t="s">
        <v>137</v>
      </c>
      <c r="F6" s="77">
        <v>20074</v>
      </c>
    </row>
    <row r="7" spans="1:6" ht="22.5" customHeight="1">
      <c r="A7" s="74" t="s">
        <v>138</v>
      </c>
      <c r="B7" s="77">
        <v>20074</v>
      </c>
      <c r="C7" s="92" t="s">
        <v>52</v>
      </c>
      <c r="D7" s="77">
        <v>15641.36</v>
      </c>
      <c r="E7" s="79" t="s">
        <v>53</v>
      </c>
      <c r="F7" s="77">
        <v>16302.01</v>
      </c>
    </row>
    <row r="8" spans="1:8" ht="22.5" customHeight="1">
      <c r="A8" s="93" t="s">
        <v>139</v>
      </c>
      <c r="B8" s="77"/>
      <c r="C8" s="92" t="s">
        <v>55</v>
      </c>
      <c r="D8" s="77"/>
      <c r="E8" s="79" t="s">
        <v>56</v>
      </c>
      <c r="F8" s="77">
        <v>12523.49</v>
      </c>
      <c r="H8" s="32"/>
    </row>
    <row r="9" spans="1:6" ht="22.5" customHeight="1">
      <c r="A9" s="74" t="s">
        <v>140</v>
      </c>
      <c r="B9" s="77"/>
      <c r="C9" s="92" t="s">
        <v>58</v>
      </c>
      <c r="D9" s="77"/>
      <c r="E9" s="79" t="s">
        <v>59</v>
      </c>
      <c r="F9" s="77">
        <v>539.26</v>
      </c>
    </row>
    <row r="10" spans="1:6" ht="22.5" customHeight="1">
      <c r="A10" s="74" t="s">
        <v>141</v>
      </c>
      <c r="B10" s="77"/>
      <c r="C10" s="92" t="s">
        <v>61</v>
      </c>
      <c r="D10" s="77"/>
      <c r="E10" s="79" t="s">
        <v>62</v>
      </c>
      <c r="F10" s="77">
        <v>3239.26</v>
      </c>
    </row>
    <row r="11" spans="1:6" ht="22.5" customHeight="1">
      <c r="A11" s="74"/>
      <c r="B11" s="77"/>
      <c r="C11" s="92" t="s">
        <v>64</v>
      </c>
      <c r="D11" s="77"/>
      <c r="E11" s="79" t="s">
        <v>65</v>
      </c>
      <c r="F11" s="77"/>
    </row>
    <row r="12" spans="1:6" ht="22.5" customHeight="1">
      <c r="A12" s="74"/>
      <c r="B12" s="77"/>
      <c r="C12" s="92" t="s">
        <v>67</v>
      </c>
      <c r="D12" s="77"/>
      <c r="E12" s="79" t="s">
        <v>68</v>
      </c>
      <c r="F12" s="77">
        <v>3771.99</v>
      </c>
    </row>
    <row r="13" spans="1:6" ht="22.5" customHeight="1">
      <c r="A13" s="74"/>
      <c r="B13" s="77"/>
      <c r="C13" s="92" t="s">
        <v>70</v>
      </c>
      <c r="D13" s="77"/>
      <c r="E13" s="94" t="s">
        <v>56</v>
      </c>
      <c r="F13" s="77"/>
    </row>
    <row r="14" spans="1:6" ht="22.5" customHeight="1">
      <c r="A14" s="74"/>
      <c r="B14" s="77"/>
      <c r="C14" s="92" t="s">
        <v>72</v>
      </c>
      <c r="D14" s="77">
        <v>3771.99</v>
      </c>
      <c r="E14" s="94" t="s">
        <v>59</v>
      </c>
      <c r="F14" s="77"/>
    </row>
    <row r="15" spans="1:6" ht="22.5" customHeight="1">
      <c r="A15" s="95"/>
      <c r="B15" s="77"/>
      <c r="C15" s="92" t="s">
        <v>74</v>
      </c>
      <c r="D15" s="77"/>
      <c r="E15" s="94" t="s">
        <v>75</v>
      </c>
      <c r="F15" s="77">
        <v>3771.99</v>
      </c>
    </row>
    <row r="16" spans="1:6" ht="22.5" customHeight="1">
      <c r="A16" s="95"/>
      <c r="B16" s="77"/>
      <c r="C16" s="92" t="s">
        <v>77</v>
      </c>
      <c r="D16" s="77"/>
      <c r="E16" s="94" t="s">
        <v>78</v>
      </c>
      <c r="F16" s="77"/>
    </row>
    <row r="17" spans="1:6" ht="22.5" customHeight="1">
      <c r="A17" s="95"/>
      <c r="B17" s="77"/>
      <c r="C17" s="92" t="s">
        <v>80</v>
      </c>
      <c r="D17" s="77"/>
      <c r="E17" s="94" t="s">
        <v>81</v>
      </c>
      <c r="F17" s="77"/>
    </row>
    <row r="18" spans="1:6" ht="22.5" customHeight="1">
      <c r="A18" s="95"/>
      <c r="B18" s="75"/>
      <c r="C18" s="92" t="s">
        <v>82</v>
      </c>
      <c r="D18" s="77">
        <v>130.73</v>
      </c>
      <c r="E18" s="94" t="s">
        <v>83</v>
      </c>
      <c r="F18" s="77"/>
    </row>
    <row r="19" spans="1:6" ht="22.5" customHeight="1">
      <c r="A19" s="80"/>
      <c r="B19" s="81"/>
      <c r="C19" s="92" t="s">
        <v>84</v>
      </c>
      <c r="D19" s="77">
        <v>157.02</v>
      </c>
      <c r="E19" s="94" t="s">
        <v>85</v>
      </c>
      <c r="F19" s="77"/>
    </row>
    <row r="20" spans="1:6" ht="22.5" customHeight="1">
      <c r="A20" s="80"/>
      <c r="B20" s="75"/>
      <c r="C20" s="92" t="s">
        <v>86</v>
      </c>
      <c r="D20" s="77"/>
      <c r="E20" s="94" t="s">
        <v>87</v>
      </c>
      <c r="F20" s="77"/>
    </row>
    <row r="21" spans="1:6" ht="22.5" customHeight="1">
      <c r="A21" s="43"/>
      <c r="B21" s="75"/>
      <c r="C21" s="92" t="s">
        <v>88</v>
      </c>
      <c r="D21" s="77"/>
      <c r="E21" s="94" t="s">
        <v>89</v>
      </c>
      <c r="F21" s="77"/>
    </row>
    <row r="22" spans="1:6" ht="22.5" customHeight="1">
      <c r="A22" s="45"/>
      <c r="B22" s="75"/>
      <c r="C22" s="92" t="s">
        <v>90</v>
      </c>
      <c r="D22" s="77"/>
      <c r="E22" s="96" t="s">
        <v>91</v>
      </c>
      <c r="F22" s="77"/>
    </row>
    <row r="23" spans="1:6" ht="22.5" customHeight="1">
      <c r="A23" s="97"/>
      <c r="B23" s="75"/>
      <c r="C23" s="92" t="s">
        <v>92</v>
      </c>
      <c r="D23" s="77"/>
      <c r="E23" s="82" t="s">
        <v>93</v>
      </c>
      <c r="F23" s="77"/>
    </row>
    <row r="24" spans="1:6" ht="22.5" customHeight="1">
      <c r="A24" s="97"/>
      <c r="B24" s="75"/>
      <c r="C24" s="92" t="s">
        <v>94</v>
      </c>
      <c r="D24" s="77"/>
      <c r="E24" s="82" t="s">
        <v>95</v>
      </c>
      <c r="F24" s="77"/>
    </row>
    <row r="25" spans="1:7" ht="22.5" customHeight="1">
      <c r="A25" s="97"/>
      <c r="B25" s="75"/>
      <c r="C25" s="92" t="s">
        <v>96</v>
      </c>
      <c r="D25" s="77">
        <v>372.9</v>
      </c>
      <c r="E25" s="82" t="s">
        <v>97</v>
      </c>
      <c r="F25" s="77"/>
      <c r="G25" s="32"/>
    </row>
    <row r="26" spans="1:8" ht="22.5" customHeight="1">
      <c r="A26" s="97"/>
      <c r="B26" s="75"/>
      <c r="C26" s="92" t="s">
        <v>98</v>
      </c>
      <c r="D26" s="77"/>
      <c r="E26" s="79"/>
      <c r="F26" s="77"/>
      <c r="G26" s="32"/>
      <c r="H26" s="32"/>
    </row>
    <row r="27" spans="1:8" ht="22.5" customHeight="1">
      <c r="A27" s="45"/>
      <c r="B27" s="81"/>
      <c r="C27" s="92" t="s">
        <v>99</v>
      </c>
      <c r="D27" s="77"/>
      <c r="E27" s="79"/>
      <c r="F27" s="77"/>
      <c r="G27" s="32"/>
      <c r="H27" s="32"/>
    </row>
    <row r="28" spans="1:8" ht="22.5" customHeight="1">
      <c r="A28" s="97"/>
      <c r="B28" s="75"/>
      <c r="C28" s="92" t="s">
        <v>100</v>
      </c>
      <c r="D28" s="77"/>
      <c r="E28" s="79"/>
      <c r="F28" s="77"/>
      <c r="G28" s="32"/>
      <c r="H28" s="32"/>
    </row>
    <row r="29" spans="1:8" ht="22.5" customHeight="1">
      <c r="A29" s="45"/>
      <c r="B29" s="81"/>
      <c r="C29" s="92" t="s">
        <v>101</v>
      </c>
      <c r="D29" s="77"/>
      <c r="E29" s="79"/>
      <c r="F29" s="77"/>
      <c r="G29" s="32"/>
      <c r="H29" s="32"/>
    </row>
    <row r="30" spans="1:7" ht="22.5" customHeight="1">
      <c r="A30" s="45"/>
      <c r="B30" s="75"/>
      <c r="C30" s="92" t="s">
        <v>102</v>
      </c>
      <c r="D30" s="77"/>
      <c r="E30" s="79"/>
      <c r="F30" s="77"/>
      <c r="G30" s="32"/>
    </row>
    <row r="31" spans="1:6" ht="22.5" customHeight="1">
      <c r="A31" s="45"/>
      <c r="B31" s="75"/>
      <c r="C31" s="92" t="s">
        <v>103</v>
      </c>
      <c r="D31" s="77"/>
      <c r="E31" s="79"/>
      <c r="F31" s="77"/>
    </row>
    <row r="32" spans="1:6" ht="22.5" customHeight="1">
      <c r="A32" s="45"/>
      <c r="B32" s="75"/>
      <c r="C32" s="92" t="s">
        <v>104</v>
      </c>
      <c r="D32" s="77"/>
      <c r="E32" s="79"/>
      <c r="F32" s="77"/>
    </row>
    <row r="33" spans="1:8" ht="22.5" customHeight="1">
      <c r="A33" s="45"/>
      <c r="B33" s="75"/>
      <c r="C33" s="92" t="s">
        <v>105</v>
      </c>
      <c r="D33" s="77"/>
      <c r="E33" s="79"/>
      <c r="F33" s="77"/>
      <c r="G33" s="32"/>
      <c r="H33" s="32"/>
    </row>
    <row r="34" spans="1:6" ht="22.5" customHeight="1">
      <c r="A34" s="43"/>
      <c r="B34" s="75"/>
      <c r="C34" s="92" t="s">
        <v>106</v>
      </c>
      <c r="D34" s="77"/>
      <c r="E34" s="79"/>
      <c r="F34" s="77"/>
    </row>
    <row r="35" spans="1:6" ht="22.5" customHeight="1">
      <c r="A35" s="45"/>
      <c r="B35" s="75"/>
      <c r="C35" s="76"/>
      <c r="D35" s="83"/>
      <c r="E35" s="74"/>
      <c r="F35" s="84"/>
    </row>
    <row r="36" spans="1:6" ht="18" customHeight="1">
      <c r="A36" s="73" t="s">
        <v>107</v>
      </c>
      <c r="B36" s="81">
        <f>SUM(B6)</f>
        <v>20074</v>
      </c>
      <c r="C36" s="73" t="s">
        <v>108</v>
      </c>
      <c r="D36" s="83">
        <f>SUM(D6)</f>
        <v>20074</v>
      </c>
      <c r="E36" s="73" t="s">
        <v>108</v>
      </c>
      <c r="F36" s="84">
        <f>SUM(F6)</f>
        <v>20074</v>
      </c>
    </row>
    <row r="37" spans="1:6" ht="18" customHeight="1">
      <c r="A37" s="92" t="s">
        <v>113</v>
      </c>
      <c r="B37" s="75"/>
      <c r="C37" s="95" t="s">
        <v>110</v>
      </c>
      <c r="D37" s="83">
        <f>SUM(B41)-SUM(D36)</f>
        <v>0</v>
      </c>
      <c r="E37" s="95" t="s">
        <v>110</v>
      </c>
      <c r="F37" s="84">
        <f>D37</f>
        <v>0</v>
      </c>
    </row>
    <row r="38" spans="1:6" ht="18" customHeight="1">
      <c r="A38" s="92" t="s">
        <v>114</v>
      </c>
      <c r="B38" s="75"/>
      <c r="C38" s="80"/>
      <c r="D38" s="77"/>
      <c r="E38" s="80"/>
      <c r="F38" s="77"/>
    </row>
    <row r="39" spans="1:6" ht="22.5" customHeight="1">
      <c r="A39" s="92" t="s">
        <v>142</v>
      </c>
      <c r="B39" s="75"/>
      <c r="C39" s="98"/>
      <c r="D39" s="99"/>
      <c r="E39" s="45"/>
      <c r="F39" s="83"/>
    </row>
    <row r="40" spans="1:6" ht="21" customHeight="1">
      <c r="A40" s="45"/>
      <c r="B40" s="75"/>
      <c r="C40" s="43"/>
      <c r="D40" s="99"/>
      <c r="E40" s="43"/>
      <c r="F40" s="99"/>
    </row>
    <row r="41" spans="1:6" ht="18" customHeight="1">
      <c r="A41" s="72" t="s">
        <v>116</v>
      </c>
      <c r="B41" s="81">
        <f>SUM(B36,B37)</f>
        <v>20074</v>
      </c>
      <c r="C41" s="100" t="s">
        <v>117</v>
      </c>
      <c r="D41" s="99">
        <f>SUM(D36,D37)</f>
        <v>20074</v>
      </c>
      <c r="E41" s="72" t="s">
        <v>117</v>
      </c>
      <c r="F41" s="77">
        <f>SUM(F36,F37)</f>
        <v>20074</v>
      </c>
    </row>
    <row r="42" spans="4:6" ht="12.75" customHeight="1">
      <c r="D42" s="32"/>
      <c r="F42" s="32"/>
    </row>
    <row r="43" spans="4:6" ht="12.75" customHeight="1">
      <c r="D43" s="32"/>
      <c r="F43" s="32"/>
    </row>
    <row r="44" spans="4:6" ht="12.75" customHeight="1">
      <c r="D44" s="32"/>
      <c r="F44" s="32"/>
    </row>
    <row r="45" spans="4:6" ht="12.75" customHeight="1">
      <c r="D45" s="32"/>
      <c r="F45" s="32"/>
    </row>
    <row r="46" spans="4:6" ht="12.75" customHeight="1">
      <c r="D46" s="32"/>
      <c r="F46" s="32"/>
    </row>
    <row r="47" spans="4:6" ht="12.75" customHeight="1">
      <c r="D47" s="32"/>
      <c r="F47" s="32"/>
    </row>
    <row r="48" spans="4:6" ht="12.75" customHeight="1">
      <c r="D48" s="32"/>
      <c r="F48" s="32"/>
    </row>
    <row r="49" spans="4:6" ht="12.75" customHeight="1">
      <c r="D49" s="32"/>
      <c r="F49" s="32"/>
    </row>
    <row r="50" spans="4:6" ht="12.75" customHeight="1">
      <c r="D50" s="32"/>
      <c r="F50" s="32"/>
    </row>
    <row r="51" spans="4:6" ht="12.75" customHeight="1">
      <c r="D51" s="32"/>
      <c r="F51" s="32"/>
    </row>
    <row r="52" spans="4:6" ht="12.75" customHeight="1">
      <c r="D52" s="32"/>
      <c r="F52" s="32"/>
    </row>
    <row r="53" spans="4:6" ht="12.75" customHeight="1">
      <c r="D53" s="32"/>
      <c r="F53" s="32"/>
    </row>
    <row r="54" spans="4:6" ht="12.75" customHeight="1">
      <c r="D54" s="32"/>
      <c r="F54" s="32"/>
    </row>
    <row r="55" ht="12.75" customHeight="1">
      <c r="F55" s="32"/>
    </row>
    <row r="56" ht="12.75" customHeight="1">
      <c r="F56" s="32"/>
    </row>
    <row r="57" ht="12.75" customHeight="1">
      <c r="F57" s="32"/>
    </row>
    <row r="58" ht="12.75" customHeight="1">
      <c r="F58" s="32"/>
    </row>
    <row r="59" ht="12.75" customHeight="1">
      <c r="F59" s="32"/>
    </row>
    <row r="60" ht="12.75" customHeight="1">
      <c r="F60" s="32"/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6" sqref="A6:E12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32" t="s">
        <v>19</v>
      </c>
    </row>
    <row r="2" spans="1:7" ht="28.5" customHeight="1">
      <c r="A2" s="51" t="s">
        <v>143</v>
      </c>
      <c r="B2" s="51"/>
      <c r="C2" s="51"/>
      <c r="D2" s="51"/>
      <c r="E2" s="51"/>
      <c r="F2" s="51"/>
      <c r="G2" s="51"/>
    </row>
    <row r="3" ht="22.5" customHeight="1">
      <c r="G3" s="50" t="s">
        <v>43</v>
      </c>
    </row>
    <row r="4" spans="1:7" ht="22.5" customHeight="1">
      <c r="A4" s="5" t="s">
        <v>144</v>
      </c>
      <c r="B4" s="5" t="s">
        <v>145</v>
      </c>
      <c r="C4" s="5" t="s">
        <v>122</v>
      </c>
      <c r="D4" s="5" t="s">
        <v>146</v>
      </c>
      <c r="E4" s="5" t="s">
        <v>147</v>
      </c>
      <c r="F4" s="5" t="s">
        <v>148</v>
      </c>
      <c r="G4" s="5" t="s">
        <v>149</v>
      </c>
    </row>
    <row r="5" spans="1:7" ht="15.75" customHeight="1">
      <c r="A5" s="10" t="s">
        <v>133</v>
      </c>
      <c r="B5" s="10" t="s">
        <v>133</v>
      </c>
      <c r="C5" s="10">
        <v>1</v>
      </c>
      <c r="D5" s="10">
        <v>2</v>
      </c>
      <c r="E5" s="10">
        <v>3</v>
      </c>
      <c r="F5" s="10">
        <v>4</v>
      </c>
      <c r="G5" s="10" t="s">
        <v>133</v>
      </c>
    </row>
    <row r="6" spans="1:7" ht="12.75" customHeight="1">
      <c r="A6" s="43">
        <v>2010301</v>
      </c>
      <c r="B6" s="44" t="s">
        <v>150</v>
      </c>
      <c r="C6" s="87">
        <f aca="true" t="shared" si="0" ref="C6:C12">D6+E6</f>
        <v>3608.9799999999996</v>
      </c>
      <c r="D6" s="87">
        <v>2266.72</v>
      </c>
      <c r="E6" s="87">
        <v>1342.26</v>
      </c>
      <c r="F6" s="43"/>
      <c r="G6" s="43"/>
    </row>
    <row r="7" spans="1:7" ht="12.75" customHeight="1">
      <c r="A7" s="43">
        <v>2010350</v>
      </c>
      <c r="B7" s="44" t="s">
        <v>151</v>
      </c>
      <c r="C7" s="87">
        <f t="shared" si="0"/>
        <v>11938.6</v>
      </c>
      <c r="D7" s="87">
        <v>9596.12</v>
      </c>
      <c r="E7" s="87">
        <v>2342.48</v>
      </c>
      <c r="F7" s="43"/>
      <c r="G7" s="43"/>
    </row>
    <row r="8" spans="1:7" ht="12.75" customHeight="1">
      <c r="A8" s="43">
        <v>2130104</v>
      </c>
      <c r="B8" s="44" t="s">
        <v>151</v>
      </c>
      <c r="C8" s="87">
        <f t="shared" si="0"/>
        <v>142.98</v>
      </c>
      <c r="D8" s="87">
        <v>131.54</v>
      </c>
      <c r="E8" s="87">
        <v>11.44</v>
      </c>
      <c r="F8" s="43"/>
      <c r="G8" s="43"/>
    </row>
    <row r="9" spans="1:7" ht="12.75" customHeight="1">
      <c r="A9" s="43">
        <v>2130304</v>
      </c>
      <c r="B9" s="44" t="s">
        <v>152</v>
      </c>
      <c r="C9" s="87">
        <f t="shared" si="0"/>
        <v>77.85</v>
      </c>
      <c r="D9" s="87">
        <v>77.02</v>
      </c>
      <c r="E9" s="87">
        <v>0.83</v>
      </c>
      <c r="F9" s="43"/>
      <c r="G9" s="43"/>
    </row>
    <row r="10" spans="1:7" ht="12.75" customHeight="1">
      <c r="A10" s="43">
        <v>2130316</v>
      </c>
      <c r="B10" s="44" t="s">
        <v>153</v>
      </c>
      <c r="C10" s="87">
        <f t="shared" si="0"/>
        <v>85.01</v>
      </c>
      <c r="D10" s="87">
        <v>80</v>
      </c>
      <c r="E10" s="87">
        <v>5.01</v>
      </c>
      <c r="F10" s="43"/>
      <c r="G10" s="43"/>
    </row>
    <row r="11" spans="1:7" ht="12.75" customHeight="1">
      <c r="A11" s="43">
        <v>2200101</v>
      </c>
      <c r="B11" s="44" t="s">
        <v>150</v>
      </c>
      <c r="C11" s="87">
        <f t="shared" si="0"/>
        <v>103.55</v>
      </c>
      <c r="D11" s="87">
        <v>85</v>
      </c>
      <c r="E11" s="87">
        <v>18.55</v>
      </c>
      <c r="F11" s="43"/>
      <c r="G11" s="43"/>
    </row>
    <row r="12" spans="1:7" ht="12.75" customHeight="1">
      <c r="A12" s="43">
        <v>2200150</v>
      </c>
      <c r="B12" s="44" t="s">
        <v>151</v>
      </c>
      <c r="C12" s="87">
        <f t="shared" si="0"/>
        <v>345.03999999999996</v>
      </c>
      <c r="D12" s="87">
        <v>287.09</v>
      </c>
      <c r="E12" s="87">
        <v>57.95</v>
      </c>
      <c r="F12" s="43"/>
      <c r="G12" s="43"/>
    </row>
    <row r="13" spans="1:7" ht="12.75" customHeight="1">
      <c r="A13" s="43">
        <v>208</v>
      </c>
      <c r="B13" s="44" t="s">
        <v>154</v>
      </c>
      <c r="C13" s="43">
        <v>1800</v>
      </c>
      <c r="D13" s="87"/>
      <c r="E13" s="87"/>
      <c r="F13" s="43">
        <v>1800</v>
      </c>
      <c r="G13" s="43"/>
    </row>
    <row r="14" spans="1:7" ht="12.75" customHeight="1">
      <c r="A14" s="43">
        <v>2080208</v>
      </c>
      <c r="B14" s="44" t="s">
        <v>155</v>
      </c>
      <c r="C14" s="43">
        <v>469.68</v>
      </c>
      <c r="D14" s="87"/>
      <c r="E14" s="87"/>
      <c r="F14" s="43">
        <v>469.68</v>
      </c>
      <c r="G14" s="43"/>
    </row>
    <row r="15" spans="1:7" ht="12.75" customHeight="1">
      <c r="A15" s="91">
        <v>2080801</v>
      </c>
      <c r="B15" s="44" t="s">
        <v>156</v>
      </c>
      <c r="C15" s="43">
        <v>0.25</v>
      </c>
      <c r="D15" s="43"/>
      <c r="E15" s="43"/>
      <c r="F15" s="43">
        <v>0.25</v>
      </c>
      <c r="G15" s="43"/>
    </row>
    <row r="16" spans="1:7" ht="12.75" customHeight="1">
      <c r="A16" s="91">
        <v>2080803</v>
      </c>
      <c r="B16" s="44" t="s">
        <v>157</v>
      </c>
      <c r="C16" s="43">
        <v>5</v>
      </c>
      <c r="D16" s="43"/>
      <c r="E16" s="43"/>
      <c r="F16" s="43">
        <v>5</v>
      </c>
      <c r="G16" s="43"/>
    </row>
    <row r="17" spans="1:7" ht="12.75" customHeight="1">
      <c r="A17" s="91">
        <v>2080804</v>
      </c>
      <c r="B17" s="44" t="s">
        <v>158</v>
      </c>
      <c r="C17" s="43">
        <v>357.5</v>
      </c>
      <c r="D17" s="43"/>
      <c r="E17" s="43"/>
      <c r="F17" s="43">
        <v>357.5</v>
      </c>
      <c r="G17" s="43"/>
    </row>
    <row r="18" spans="1:7" ht="12.75" customHeight="1">
      <c r="A18" s="91">
        <v>2080806</v>
      </c>
      <c r="B18" s="44" t="s">
        <v>159</v>
      </c>
      <c r="C18" s="43">
        <v>45.92</v>
      </c>
      <c r="D18" s="43"/>
      <c r="E18" s="43"/>
      <c r="F18" s="43">
        <v>45.92</v>
      </c>
      <c r="G18" s="43"/>
    </row>
    <row r="19" spans="1:7" ht="12.75" customHeight="1">
      <c r="A19" s="91">
        <v>2080901</v>
      </c>
      <c r="B19" s="44" t="s">
        <v>160</v>
      </c>
      <c r="C19" s="43">
        <v>282.31</v>
      </c>
      <c r="D19" s="43"/>
      <c r="E19" s="43"/>
      <c r="F19" s="43">
        <v>282.31</v>
      </c>
      <c r="G19" s="43"/>
    </row>
    <row r="20" spans="1:7" ht="12.75" customHeight="1">
      <c r="A20" s="91">
        <v>2080902</v>
      </c>
      <c r="B20" s="44" t="s">
        <v>161</v>
      </c>
      <c r="C20" s="43">
        <v>3</v>
      </c>
      <c r="D20" s="43"/>
      <c r="E20" s="43"/>
      <c r="F20" s="43">
        <v>3</v>
      </c>
      <c r="G20" s="43"/>
    </row>
    <row r="21" spans="1:7" ht="12.75" customHeight="1">
      <c r="A21" s="91">
        <v>2080904</v>
      </c>
      <c r="B21" s="44" t="s">
        <v>162</v>
      </c>
      <c r="C21" s="43">
        <v>12</v>
      </c>
      <c r="D21" s="43"/>
      <c r="E21" s="43"/>
      <c r="F21" s="43">
        <v>12</v>
      </c>
      <c r="G21" s="43"/>
    </row>
    <row r="22" spans="1:7" ht="12.75" customHeight="1">
      <c r="A22" s="91">
        <v>2081001</v>
      </c>
      <c r="B22" s="44" t="s">
        <v>163</v>
      </c>
      <c r="C22" s="43">
        <v>9.02</v>
      </c>
      <c r="D22" s="43"/>
      <c r="E22" s="43"/>
      <c r="F22" s="43">
        <v>9.02</v>
      </c>
      <c r="G22" s="43"/>
    </row>
    <row r="23" spans="1:7" ht="12.75" customHeight="1">
      <c r="A23" s="91">
        <v>2081002</v>
      </c>
      <c r="B23" s="44" t="s">
        <v>164</v>
      </c>
      <c r="C23" s="43">
        <v>679.85</v>
      </c>
      <c r="D23" s="43"/>
      <c r="E23" s="43"/>
      <c r="F23" s="43">
        <v>679.85</v>
      </c>
      <c r="G23" s="43"/>
    </row>
    <row r="24" spans="1:7" ht="12.75" customHeight="1">
      <c r="A24" s="43">
        <v>2081004</v>
      </c>
      <c r="B24" s="44" t="s">
        <v>165</v>
      </c>
      <c r="C24" s="43">
        <v>5</v>
      </c>
      <c r="D24" s="43"/>
      <c r="E24" s="43"/>
      <c r="F24" s="43">
        <v>5</v>
      </c>
      <c r="G24" s="43"/>
    </row>
    <row r="25" spans="1:7" ht="12.75" customHeight="1">
      <c r="A25" s="91">
        <v>2081099</v>
      </c>
      <c r="B25" s="44" t="s">
        <v>166</v>
      </c>
      <c r="C25" s="43">
        <v>25</v>
      </c>
      <c r="D25" s="43"/>
      <c r="E25" s="43"/>
      <c r="F25" s="43">
        <v>25</v>
      </c>
      <c r="G25" s="43"/>
    </row>
    <row r="26" spans="1:7" ht="12.75" customHeight="1">
      <c r="A26" s="91">
        <v>2081107</v>
      </c>
      <c r="B26" s="44" t="s">
        <v>167</v>
      </c>
      <c r="C26" s="43">
        <v>49.46</v>
      </c>
      <c r="D26" s="43"/>
      <c r="E26" s="43"/>
      <c r="F26" s="43">
        <v>49.46</v>
      </c>
      <c r="G26" s="43"/>
    </row>
    <row r="27" spans="1:7" ht="12.75" customHeight="1">
      <c r="A27" s="91">
        <v>2089901</v>
      </c>
      <c r="B27" s="44" t="s">
        <v>168</v>
      </c>
      <c r="C27" s="43">
        <v>20</v>
      </c>
      <c r="D27" s="43"/>
      <c r="E27" s="43"/>
      <c r="F27" s="43">
        <v>20</v>
      </c>
      <c r="G27" s="43"/>
    </row>
    <row r="28" spans="1:7" ht="12.75" customHeight="1">
      <c r="A28" s="91">
        <v>2101202</v>
      </c>
      <c r="B28" s="44" t="s">
        <v>169</v>
      </c>
      <c r="C28" s="43">
        <v>8</v>
      </c>
      <c r="D28" s="43"/>
      <c r="E28" s="43"/>
      <c r="F28" s="43">
        <v>8</v>
      </c>
      <c r="G28" s="43"/>
    </row>
    <row r="29" spans="1:7" ht="12.75" customHeight="1">
      <c r="A29" s="91"/>
      <c r="B29" s="44"/>
      <c r="C29" s="43"/>
      <c r="D29" s="43"/>
      <c r="E29" s="43"/>
      <c r="F29" s="43"/>
      <c r="G29" s="43"/>
    </row>
    <row r="30" spans="1:7" ht="12.75" customHeight="1">
      <c r="A30" s="43"/>
      <c r="B30" s="44" t="s">
        <v>122</v>
      </c>
      <c r="C30" s="87">
        <f>SUM(C6:C28)</f>
        <v>20073.999999999996</v>
      </c>
      <c r="D30" s="87"/>
      <c r="E30" s="87">
        <v>3778.52</v>
      </c>
      <c r="F30" s="43">
        <v>3771.99</v>
      </c>
      <c r="G30" s="43"/>
    </row>
    <row r="31" spans="1:7" ht="12.75" customHeight="1">
      <c r="A31" s="43"/>
      <c r="B31" s="43"/>
      <c r="C31" s="43"/>
      <c r="D31" s="43"/>
      <c r="E31" s="43"/>
      <c r="F31" s="43"/>
      <c r="G31" s="43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showZeros="0" workbookViewId="0" topLeftCell="A26">
      <selection activeCell="B60" sqref="B60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32" t="s">
        <v>21</v>
      </c>
    </row>
    <row r="2" spans="1:7" ht="28.5" customHeight="1">
      <c r="A2" s="51" t="s">
        <v>170</v>
      </c>
      <c r="B2" s="51"/>
      <c r="C2" s="51"/>
      <c r="D2" s="51"/>
      <c r="E2" s="51"/>
      <c r="F2" s="51"/>
      <c r="G2" s="51"/>
    </row>
    <row r="3" ht="22.5" customHeight="1">
      <c r="G3" s="50" t="s">
        <v>43</v>
      </c>
    </row>
    <row r="4" spans="1:7" ht="22.5" customHeight="1">
      <c r="A4" s="5" t="s">
        <v>171</v>
      </c>
      <c r="B4" s="5" t="s">
        <v>172</v>
      </c>
      <c r="C4" s="5" t="s">
        <v>122</v>
      </c>
      <c r="D4" s="5" t="s">
        <v>146</v>
      </c>
      <c r="E4" s="5" t="s">
        <v>147</v>
      </c>
      <c r="F4" s="5" t="s">
        <v>148</v>
      </c>
      <c r="G4" s="5" t="s">
        <v>149</v>
      </c>
    </row>
    <row r="5" spans="1:7" ht="15.75" customHeight="1">
      <c r="A5" s="10" t="s">
        <v>133</v>
      </c>
      <c r="B5" s="10" t="s">
        <v>133</v>
      </c>
      <c r="C5" s="10">
        <v>1</v>
      </c>
      <c r="D5" s="10">
        <v>2</v>
      </c>
      <c r="E5" s="10">
        <v>3</v>
      </c>
      <c r="F5" s="10">
        <v>4</v>
      </c>
      <c r="G5" s="10" t="s">
        <v>133</v>
      </c>
    </row>
    <row r="6" spans="1:7" ht="12.75" customHeight="1">
      <c r="A6" s="43">
        <v>30101</v>
      </c>
      <c r="B6" s="44" t="s">
        <v>173</v>
      </c>
      <c r="C6" s="56">
        <f>D6+E6+F6</f>
        <v>4347.29</v>
      </c>
      <c r="D6" s="56">
        <v>4347.29</v>
      </c>
      <c r="E6" s="56"/>
      <c r="F6" s="87"/>
      <c r="G6" s="43"/>
    </row>
    <row r="7" spans="1:7" ht="12.75" customHeight="1">
      <c r="A7" s="43">
        <v>30102</v>
      </c>
      <c r="B7" s="44" t="s">
        <v>174</v>
      </c>
      <c r="C7" s="56">
        <f aca="true" t="shared" si="0" ref="C7:C13">D7+E7+F7</f>
        <v>2212.2</v>
      </c>
      <c r="D7" s="56">
        <v>2212.2</v>
      </c>
      <c r="E7" s="56"/>
      <c r="F7" s="87"/>
      <c r="G7" s="43"/>
    </row>
    <row r="8" spans="1:7" ht="12.75" customHeight="1">
      <c r="A8" s="43">
        <v>30103</v>
      </c>
      <c r="B8" s="44" t="s">
        <v>175</v>
      </c>
      <c r="C8" s="56">
        <f t="shared" si="0"/>
        <v>2409.08</v>
      </c>
      <c r="D8" s="56">
        <v>2409.08</v>
      </c>
      <c r="E8" s="56"/>
      <c r="F8" s="87"/>
      <c r="G8" s="43"/>
    </row>
    <row r="9" spans="1:7" ht="12.75" customHeight="1">
      <c r="A9" s="43">
        <v>30107</v>
      </c>
      <c r="B9" s="44" t="s">
        <v>176</v>
      </c>
      <c r="C9" s="56">
        <f t="shared" si="0"/>
        <v>1662.39</v>
      </c>
      <c r="D9" s="56">
        <v>1662.39</v>
      </c>
      <c r="E9" s="56"/>
      <c r="F9" s="87"/>
      <c r="G9" s="43"/>
    </row>
    <row r="10" spans="1:7" ht="12.75" customHeight="1">
      <c r="A10" s="43">
        <v>30108</v>
      </c>
      <c r="B10" s="44" t="s">
        <v>177</v>
      </c>
      <c r="C10" s="56">
        <f t="shared" si="0"/>
        <v>855.01</v>
      </c>
      <c r="D10" s="56">
        <v>855.01</v>
      </c>
      <c r="E10" s="56"/>
      <c r="F10" s="87"/>
      <c r="G10" s="43"/>
    </row>
    <row r="11" spans="1:7" ht="12.75" customHeight="1">
      <c r="A11" s="43">
        <v>30109</v>
      </c>
      <c r="B11" s="44" t="s">
        <v>178</v>
      </c>
      <c r="C11" s="56">
        <f t="shared" si="0"/>
        <v>341.77</v>
      </c>
      <c r="D11" s="56">
        <v>341.77</v>
      </c>
      <c r="E11" s="56"/>
      <c r="F11" s="87"/>
      <c r="G11" s="43"/>
    </row>
    <row r="12" spans="1:7" ht="12.75" customHeight="1">
      <c r="A12" s="43">
        <v>30110</v>
      </c>
      <c r="B12" s="44" t="s">
        <v>179</v>
      </c>
      <c r="C12" s="56">
        <f t="shared" si="0"/>
        <v>158.93</v>
      </c>
      <c r="D12" s="56">
        <f>123.22+35.71</f>
        <v>158.93</v>
      </c>
      <c r="E12" s="56"/>
      <c r="F12" s="87"/>
      <c r="G12" s="43"/>
    </row>
    <row r="13" spans="1:7" ht="12.75" customHeight="1">
      <c r="A13" s="43">
        <v>30113</v>
      </c>
      <c r="B13" s="44" t="s">
        <v>180</v>
      </c>
      <c r="C13" s="56">
        <f t="shared" si="0"/>
        <v>536.82</v>
      </c>
      <c r="D13" s="56">
        <v>536.82</v>
      </c>
      <c r="E13" s="56"/>
      <c r="F13" s="87"/>
      <c r="G13" s="43"/>
    </row>
    <row r="14" spans="1:7" ht="12.75" customHeight="1">
      <c r="A14" s="43">
        <v>30202</v>
      </c>
      <c r="B14" s="44" t="s">
        <v>181</v>
      </c>
      <c r="C14" s="56">
        <f aca="true" t="shared" si="1" ref="C14:C41">SUM(D14:AA14)</f>
        <v>7.65</v>
      </c>
      <c r="D14" s="56"/>
      <c r="E14" s="56">
        <v>7.65</v>
      </c>
      <c r="F14" s="87"/>
      <c r="G14" s="43"/>
    </row>
    <row r="15" spans="1:7" ht="12.75" customHeight="1">
      <c r="A15" s="43">
        <v>30201</v>
      </c>
      <c r="B15" s="44" t="s">
        <v>182</v>
      </c>
      <c r="C15" s="56">
        <f t="shared" si="1"/>
        <v>0.72</v>
      </c>
      <c r="D15" s="56"/>
      <c r="E15" s="56">
        <v>0.72</v>
      </c>
      <c r="F15" s="87"/>
      <c r="G15" s="43"/>
    </row>
    <row r="16" spans="1:7" ht="12.75" customHeight="1">
      <c r="A16" s="43">
        <v>30199</v>
      </c>
      <c r="B16" s="44" t="s">
        <v>183</v>
      </c>
      <c r="C16" s="56">
        <f t="shared" si="1"/>
        <v>2.86</v>
      </c>
      <c r="D16" s="56"/>
      <c r="E16" s="56">
        <v>2.86</v>
      </c>
      <c r="F16" s="87"/>
      <c r="G16" s="43"/>
    </row>
    <row r="17" spans="1:7" ht="12.75" customHeight="1">
      <c r="A17" s="43">
        <v>30201</v>
      </c>
      <c r="B17" s="44" t="s">
        <v>184</v>
      </c>
      <c r="C17" s="56">
        <f t="shared" si="1"/>
        <v>9.6</v>
      </c>
      <c r="D17" s="56"/>
      <c r="E17" s="56">
        <v>9.6</v>
      </c>
      <c r="F17" s="87"/>
      <c r="G17" s="43"/>
    </row>
    <row r="18" spans="1:7" ht="12.75" customHeight="1">
      <c r="A18" s="43">
        <v>30215</v>
      </c>
      <c r="B18" s="44" t="s">
        <v>185</v>
      </c>
      <c r="C18" s="56">
        <f t="shared" si="1"/>
        <v>2.31</v>
      </c>
      <c r="D18" s="56"/>
      <c r="E18" s="56">
        <v>2.31</v>
      </c>
      <c r="F18" s="87"/>
      <c r="G18" s="43"/>
    </row>
    <row r="19" spans="1:7" ht="12.75" customHeight="1">
      <c r="A19" s="43">
        <v>30211</v>
      </c>
      <c r="B19" s="44" t="s">
        <v>186</v>
      </c>
      <c r="C19" s="56">
        <f t="shared" si="1"/>
        <v>1.07</v>
      </c>
      <c r="D19" s="56"/>
      <c r="E19" s="56">
        <v>1.07</v>
      </c>
      <c r="F19" s="87"/>
      <c r="G19" s="43"/>
    </row>
    <row r="20" spans="1:7" ht="12.75" customHeight="1">
      <c r="A20" s="43">
        <v>30201</v>
      </c>
      <c r="B20" s="44" t="s">
        <v>187</v>
      </c>
      <c r="C20" s="56">
        <f t="shared" si="1"/>
        <v>3.38</v>
      </c>
      <c r="D20" s="56"/>
      <c r="E20" s="56">
        <v>3.38</v>
      </c>
      <c r="F20" s="87"/>
      <c r="G20" s="43"/>
    </row>
    <row r="21" spans="1:7" ht="12.75" customHeight="1">
      <c r="A21" s="43">
        <v>30227</v>
      </c>
      <c r="B21" s="44" t="s">
        <v>188</v>
      </c>
      <c r="C21" s="56">
        <f t="shared" si="1"/>
        <v>7.31</v>
      </c>
      <c r="D21" s="56"/>
      <c r="E21" s="56">
        <v>7.31</v>
      </c>
      <c r="F21" s="87"/>
      <c r="G21" s="43"/>
    </row>
    <row r="22" spans="1:7" ht="12.75" customHeight="1">
      <c r="A22" s="43">
        <v>30227</v>
      </c>
      <c r="B22" s="44" t="s">
        <v>189</v>
      </c>
      <c r="C22" s="56">
        <f t="shared" si="1"/>
        <v>0.53</v>
      </c>
      <c r="D22" s="56"/>
      <c r="E22" s="56">
        <v>0.53</v>
      </c>
      <c r="F22" s="87"/>
      <c r="G22" s="43"/>
    </row>
    <row r="23" spans="1:7" ht="12.75" customHeight="1">
      <c r="A23" s="43">
        <v>30201</v>
      </c>
      <c r="B23" s="44" t="s">
        <v>190</v>
      </c>
      <c r="C23" s="56">
        <f t="shared" si="1"/>
        <v>1.8</v>
      </c>
      <c r="D23" s="56"/>
      <c r="E23" s="56">
        <v>1.8</v>
      </c>
      <c r="F23" s="87"/>
      <c r="G23" s="43"/>
    </row>
    <row r="24" spans="1:7" ht="12.75" customHeight="1">
      <c r="A24" s="43">
        <v>30201</v>
      </c>
      <c r="B24" s="44" t="s">
        <v>191</v>
      </c>
      <c r="C24" s="56">
        <f t="shared" si="1"/>
        <v>0.8</v>
      </c>
      <c r="D24" s="56"/>
      <c r="E24" s="56">
        <v>0.8</v>
      </c>
      <c r="F24" s="87"/>
      <c r="G24" s="43"/>
    </row>
    <row r="25" spans="1:7" ht="12.75" customHeight="1">
      <c r="A25" s="43">
        <v>30201</v>
      </c>
      <c r="B25" s="44" t="s">
        <v>192</v>
      </c>
      <c r="C25" s="56">
        <f t="shared" si="1"/>
        <v>10.95</v>
      </c>
      <c r="D25" s="56"/>
      <c r="E25" s="56">
        <v>10.95</v>
      </c>
      <c r="F25" s="87"/>
      <c r="G25" s="43"/>
    </row>
    <row r="26" spans="1:7" ht="12.75" customHeight="1">
      <c r="A26" s="43">
        <v>30201</v>
      </c>
      <c r="B26" s="44" t="s">
        <v>193</v>
      </c>
      <c r="C26" s="56">
        <f t="shared" si="1"/>
        <v>72.93</v>
      </c>
      <c r="D26" s="56"/>
      <c r="E26" s="56">
        <v>72.93</v>
      </c>
      <c r="F26" s="87"/>
      <c r="G26" s="43"/>
    </row>
    <row r="27" spans="1:7" ht="12.75" customHeight="1">
      <c r="A27" s="43">
        <v>30201</v>
      </c>
      <c r="B27" s="44" t="s">
        <v>194</v>
      </c>
      <c r="C27" s="56">
        <f t="shared" si="1"/>
        <v>401.88</v>
      </c>
      <c r="D27" s="56"/>
      <c r="E27" s="56">
        <v>401.88</v>
      </c>
      <c r="F27" s="87"/>
      <c r="G27" s="43"/>
    </row>
    <row r="28" spans="1:7" ht="12.75" customHeight="1">
      <c r="A28" s="43">
        <v>30205</v>
      </c>
      <c r="B28" s="44" t="s">
        <v>195</v>
      </c>
      <c r="C28" s="56">
        <f t="shared" si="1"/>
        <v>102</v>
      </c>
      <c r="D28" s="56"/>
      <c r="E28" s="56">
        <v>102</v>
      </c>
      <c r="F28" s="87"/>
      <c r="G28" s="43"/>
    </row>
    <row r="29" spans="1:7" ht="12.75" customHeight="1">
      <c r="A29" s="43">
        <v>30206</v>
      </c>
      <c r="B29" s="44" t="s">
        <v>196</v>
      </c>
      <c r="C29" s="56">
        <f t="shared" si="1"/>
        <v>160</v>
      </c>
      <c r="D29" s="56"/>
      <c r="E29" s="56">
        <v>160</v>
      </c>
      <c r="F29" s="87"/>
      <c r="G29" s="43"/>
    </row>
    <row r="30" spans="1:7" ht="12.75" customHeight="1">
      <c r="A30" s="43">
        <v>30208</v>
      </c>
      <c r="B30" s="44" t="s">
        <v>197</v>
      </c>
      <c r="C30" s="56">
        <f t="shared" si="1"/>
        <v>10</v>
      </c>
      <c r="D30" s="56"/>
      <c r="E30" s="56">
        <v>10</v>
      </c>
      <c r="F30" s="87"/>
      <c r="G30" s="43"/>
    </row>
    <row r="31" spans="1:7" ht="12.75" customHeight="1">
      <c r="A31" s="43">
        <v>30213</v>
      </c>
      <c r="B31" s="44" t="s">
        <v>198</v>
      </c>
      <c r="C31" s="56">
        <f t="shared" si="1"/>
        <v>176</v>
      </c>
      <c r="D31" s="56"/>
      <c r="E31" s="56">
        <v>176</v>
      </c>
      <c r="F31" s="87"/>
      <c r="G31" s="43"/>
    </row>
    <row r="32" spans="1:7" ht="12.75" customHeight="1">
      <c r="A32" s="43">
        <v>30299</v>
      </c>
      <c r="B32" s="44" t="s">
        <v>199</v>
      </c>
      <c r="C32" s="56">
        <f t="shared" si="1"/>
        <v>22</v>
      </c>
      <c r="D32" s="56"/>
      <c r="E32" s="56">
        <v>22</v>
      </c>
      <c r="F32" s="87"/>
      <c r="G32" s="43"/>
    </row>
    <row r="33" spans="1:7" ht="12.75" customHeight="1">
      <c r="A33" s="43">
        <v>30229</v>
      </c>
      <c r="B33" s="44" t="s">
        <v>200</v>
      </c>
      <c r="C33" s="56">
        <f t="shared" si="1"/>
        <v>40</v>
      </c>
      <c r="D33" s="56"/>
      <c r="E33" s="56">
        <v>40</v>
      </c>
      <c r="F33" s="87"/>
      <c r="G33" s="43"/>
    </row>
    <row r="34" spans="1:7" ht="12.75" customHeight="1">
      <c r="A34" s="43">
        <v>30228</v>
      </c>
      <c r="B34" s="44" t="s">
        <v>201</v>
      </c>
      <c r="C34" s="56">
        <f t="shared" si="1"/>
        <v>404.72</v>
      </c>
      <c r="D34" s="56"/>
      <c r="E34" s="56">
        <v>404.72</v>
      </c>
      <c r="F34" s="87"/>
      <c r="G34" s="43"/>
    </row>
    <row r="35" spans="1:7" ht="12.75" customHeight="1">
      <c r="A35" s="43">
        <v>30229</v>
      </c>
      <c r="B35" s="44" t="s">
        <v>202</v>
      </c>
      <c r="C35" s="56">
        <f t="shared" si="1"/>
        <v>222.67</v>
      </c>
      <c r="D35" s="56"/>
      <c r="E35" s="56">
        <v>222.67</v>
      </c>
      <c r="F35" s="87"/>
      <c r="G35" s="43"/>
    </row>
    <row r="36" spans="1:7" ht="12.75" customHeight="1">
      <c r="A36" s="43">
        <v>30229</v>
      </c>
      <c r="B36" s="44" t="s">
        <v>203</v>
      </c>
      <c r="C36" s="56">
        <f t="shared" si="1"/>
        <v>171.64</v>
      </c>
      <c r="D36" s="56"/>
      <c r="E36" s="56">
        <v>171.64</v>
      </c>
      <c r="F36" s="87"/>
      <c r="G36" s="43"/>
    </row>
    <row r="37" spans="1:7" ht="12.75" customHeight="1">
      <c r="A37" s="43">
        <v>30229</v>
      </c>
      <c r="B37" s="44" t="s">
        <v>204</v>
      </c>
      <c r="C37" s="56">
        <f t="shared" si="1"/>
        <v>223.69</v>
      </c>
      <c r="D37" s="56"/>
      <c r="E37" s="56">
        <v>223.69</v>
      </c>
      <c r="F37" s="87"/>
      <c r="G37" s="43"/>
    </row>
    <row r="38" spans="1:7" ht="12.75" customHeight="1">
      <c r="A38" s="43">
        <v>30229</v>
      </c>
      <c r="B38" s="44" t="s">
        <v>205</v>
      </c>
      <c r="C38" s="56">
        <f t="shared" si="1"/>
        <v>20.04</v>
      </c>
      <c r="D38" s="56"/>
      <c r="E38" s="56">
        <v>20.04</v>
      </c>
      <c r="F38" s="87"/>
      <c r="G38" s="43"/>
    </row>
    <row r="39" spans="1:7" ht="12.75" customHeight="1">
      <c r="A39" s="43">
        <v>30229</v>
      </c>
      <c r="B39" s="44" t="s">
        <v>206</v>
      </c>
      <c r="C39" s="56">
        <f t="shared" si="1"/>
        <v>4.4</v>
      </c>
      <c r="D39" s="56"/>
      <c r="E39" s="56">
        <v>4.4</v>
      </c>
      <c r="F39" s="87"/>
      <c r="G39" s="43"/>
    </row>
    <row r="40" spans="1:7" ht="12.75" customHeight="1">
      <c r="A40" s="43">
        <v>30227</v>
      </c>
      <c r="B40" s="44" t="s">
        <v>207</v>
      </c>
      <c r="C40" s="56">
        <f t="shared" si="1"/>
        <v>21.2</v>
      </c>
      <c r="D40" s="56"/>
      <c r="E40" s="56">
        <v>21.2</v>
      </c>
      <c r="F40" s="87"/>
      <c r="G40" s="43"/>
    </row>
    <row r="41" spans="1:7" ht="12.75" customHeight="1">
      <c r="A41" s="43">
        <v>30299</v>
      </c>
      <c r="B41" s="44" t="s">
        <v>208</v>
      </c>
      <c r="C41" s="56">
        <f t="shared" si="1"/>
        <v>1676.37</v>
      </c>
      <c r="D41" s="56"/>
      <c r="E41" s="56">
        <v>1676.37</v>
      </c>
      <c r="F41" s="87"/>
      <c r="G41" s="43"/>
    </row>
    <row r="42" spans="1:7" ht="12.75" customHeight="1">
      <c r="A42" s="43">
        <v>30305</v>
      </c>
      <c r="B42" s="44" t="s">
        <v>209</v>
      </c>
      <c r="C42" s="55">
        <v>389.97</v>
      </c>
      <c r="D42" s="87"/>
      <c r="E42" s="87"/>
      <c r="F42" s="55">
        <v>389.97</v>
      </c>
      <c r="G42" s="43"/>
    </row>
    <row r="43" spans="1:7" ht="12.75" customHeight="1">
      <c r="A43" s="43">
        <v>30305</v>
      </c>
      <c r="B43" s="44" t="s">
        <v>210</v>
      </c>
      <c r="C43" s="56">
        <v>280.8</v>
      </c>
      <c r="D43" s="43"/>
      <c r="E43" s="43"/>
      <c r="F43" s="56">
        <v>280.8</v>
      </c>
      <c r="G43" s="43"/>
    </row>
    <row r="44" spans="1:7" ht="12.75" customHeight="1">
      <c r="A44" s="43">
        <v>30305</v>
      </c>
      <c r="B44" s="44" t="s">
        <v>211</v>
      </c>
      <c r="C44" s="56">
        <v>0.648</v>
      </c>
      <c r="D44" s="43"/>
      <c r="E44" s="43"/>
      <c r="F44" s="56">
        <v>0.648</v>
      </c>
      <c r="G44" s="43"/>
    </row>
    <row r="45" spans="1:7" ht="12.75" customHeight="1">
      <c r="A45" s="43">
        <v>30306</v>
      </c>
      <c r="B45" s="44" t="s">
        <v>212</v>
      </c>
      <c r="C45" s="56">
        <v>3.05</v>
      </c>
      <c r="D45" s="43"/>
      <c r="E45" s="43"/>
      <c r="F45" s="56">
        <v>3.05</v>
      </c>
      <c r="G45" s="43"/>
    </row>
    <row r="46" spans="1:7" ht="12.75" customHeight="1">
      <c r="A46" s="43">
        <v>30308</v>
      </c>
      <c r="B46" s="44" t="s">
        <v>213</v>
      </c>
      <c r="C46" s="57">
        <v>4.52</v>
      </c>
      <c r="D46" s="43"/>
      <c r="E46" s="43"/>
      <c r="F46" s="57">
        <v>4.52</v>
      </c>
      <c r="G46" s="43"/>
    </row>
    <row r="47" spans="1:7" ht="12.75" customHeight="1">
      <c r="A47" s="43">
        <v>30305</v>
      </c>
      <c r="B47" s="44" t="s">
        <v>214</v>
      </c>
      <c r="C47" s="56">
        <v>18.33</v>
      </c>
      <c r="D47" s="43"/>
      <c r="E47" s="43"/>
      <c r="F47" s="56">
        <v>18.33</v>
      </c>
      <c r="G47" s="43"/>
    </row>
    <row r="48" spans="1:7" ht="12.75" customHeight="1">
      <c r="A48" s="43">
        <v>30307</v>
      </c>
      <c r="B48" s="45" t="s">
        <v>215</v>
      </c>
      <c r="C48" s="56">
        <v>24.19</v>
      </c>
      <c r="D48" s="43"/>
      <c r="E48" s="43"/>
      <c r="F48" s="56">
        <v>24.19</v>
      </c>
      <c r="G48" s="43"/>
    </row>
    <row r="49" spans="1:7" ht="12.75" customHeight="1">
      <c r="A49" s="43">
        <v>30307</v>
      </c>
      <c r="B49" s="45" t="s">
        <v>216</v>
      </c>
      <c r="C49" s="56">
        <v>6.94</v>
      </c>
      <c r="D49" s="43"/>
      <c r="E49" s="43"/>
      <c r="F49" s="56">
        <v>6.94</v>
      </c>
      <c r="G49" s="43"/>
    </row>
    <row r="50" spans="1:7" ht="12.75" customHeight="1">
      <c r="A50" s="43">
        <v>30306</v>
      </c>
      <c r="B50" s="45" t="s">
        <v>217</v>
      </c>
      <c r="C50" s="56">
        <v>1.55</v>
      </c>
      <c r="D50" s="43"/>
      <c r="E50" s="43"/>
      <c r="F50" s="56">
        <v>1.55</v>
      </c>
      <c r="G50" s="43"/>
    </row>
    <row r="51" spans="1:7" ht="12.75" customHeight="1">
      <c r="A51" s="43">
        <v>30306</v>
      </c>
      <c r="B51" s="45" t="s">
        <v>218</v>
      </c>
      <c r="C51" s="56">
        <v>6.88</v>
      </c>
      <c r="D51" s="43"/>
      <c r="E51" s="43"/>
      <c r="F51" s="56">
        <v>6.88</v>
      </c>
      <c r="G51" s="43"/>
    </row>
    <row r="52" spans="1:7" ht="12.75" customHeight="1">
      <c r="A52" s="43">
        <v>30305</v>
      </c>
      <c r="B52" s="45" t="s">
        <v>219</v>
      </c>
      <c r="C52" s="56">
        <v>1.45</v>
      </c>
      <c r="D52" s="43"/>
      <c r="E52" s="43"/>
      <c r="F52" s="56">
        <v>1.45</v>
      </c>
      <c r="G52" s="43"/>
    </row>
    <row r="53" spans="1:7" ht="12.75" customHeight="1">
      <c r="A53" s="43">
        <v>30304</v>
      </c>
      <c r="B53" s="45" t="s">
        <v>220</v>
      </c>
      <c r="C53" s="57">
        <v>5</v>
      </c>
      <c r="D53" s="43"/>
      <c r="E53" s="43"/>
      <c r="F53" s="57">
        <v>5</v>
      </c>
      <c r="G53" s="43"/>
    </row>
    <row r="54" spans="1:7" ht="12.75" customHeight="1">
      <c r="A54" s="43">
        <v>30305</v>
      </c>
      <c r="B54" s="45" t="s">
        <v>221</v>
      </c>
      <c r="C54" s="57">
        <v>10</v>
      </c>
      <c r="D54" s="43"/>
      <c r="E54" s="43"/>
      <c r="F54" s="57">
        <v>10</v>
      </c>
      <c r="G54" s="43"/>
    </row>
    <row r="55" spans="1:7" ht="12.75" customHeight="1">
      <c r="A55" s="43">
        <v>30305</v>
      </c>
      <c r="B55" s="45" t="s">
        <v>222</v>
      </c>
      <c r="C55" s="57">
        <v>20.675</v>
      </c>
      <c r="D55" s="43"/>
      <c r="E55" s="43"/>
      <c r="F55" s="57">
        <v>20.675</v>
      </c>
      <c r="G55" s="43"/>
    </row>
    <row r="56" spans="1:7" ht="12.75" customHeight="1">
      <c r="A56" s="43">
        <v>30305</v>
      </c>
      <c r="B56" s="45" t="s">
        <v>223</v>
      </c>
      <c r="C56" s="57">
        <v>158.208</v>
      </c>
      <c r="D56" s="43"/>
      <c r="E56" s="43"/>
      <c r="F56" s="57">
        <v>158.208</v>
      </c>
      <c r="G56" s="43"/>
    </row>
    <row r="57" spans="1:7" ht="12.75" customHeight="1">
      <c r="A57" s="43">
        <v>30201</v>
      </c>
      <c r="B57" s="45" t="s">
        <v>224</v>
      </c>
      <c r="C57" s="56">
        <v>20.8</v>
      </c>
      <c r="D57" s="43"/>
      <c r="E57" s="43"/>
      <c r="F57" s="56">
        <v>20.8</v>
      </c>
      <c r="G57" s="43"/>
    </row>
    <row r="58" spans="1:7" ht="12.75" customHeight="1">
      <c r="A58" s="43">
        <v>30299</v>
      </c>
      <c r="B58" s="45" t="s">
        <v>225</v>
      </c>
      <c r="C58" s="56">
        <v>104</v>
      </c>
      <c r="D58" s="43"/>
      <c r="E58" s="43"/>
      <c r="F58" s="56">
        <v>104</v>
      </c>
      <c r="G58" s="43"/>
    </row>
    <row r="59" spans="1:7" ht="12.75" customHeight="1">
      <c r="A59" s="43">
        <v>30304</v>
      </c>
      <c r="B59" s="45" t="s">
        <v>226</v>
      </c>
      <c r="C59" s="57">
        <v>0.25</v>
      </c>
      <c r="D59" s="43"/>
      <c r="E59" s="43"/>
      <c r="F59" s="57">
        <v>0.25</v>
      </c>
      <c r="G59" s="43"/>
    </row>
    <row r="60" spans="1:7" ht="12.75" customHeight="1">
      <c r="A60" s="45">
        <v>30303</v>
      </c>
      <c r="B60" s="45" t="s">
        <v>227</v>
      </c>
      <c r="C60" s="58">
        <v>2.805</v>
      </c>
      <c r="D60" s="45"/>
      <c r="E60" s="45"/>
      <c r="F60" s="58">
        <v>2.805</v>
      </c>
      <c r="G60" s="45"/>
    </row>
    <row r="61" spans="1:7" ht="12.75" customHeight="1">
      <c r="A61" s="45">
        <v>30305</v>
      </c>
      <c r="B61" s="45" t="s">
        <v>228</v>
      </c>
      <c r="C61" s="58">
        <v>45.92</v>
      </c>
      <c r="D61" s="45"/>
      <c r="E61" s="45"/>
      <c r="F61" s="58">
        <v>45.92</v>
      </c>
      <c r="G61" s="45"/>
    </row>
    <row r="62" spans="1:7" ht="12.75" customHeight="1">
      <c r="A62" s="45">
        <v>30303</v>
      </c>
      <c r="B62" s="45" t="s">
        <v>229</v>
      </c>
      <c r="C62" s="57">
        <v>279.5</v>
      </c>
      <c r="D62" s="45"/>
      <c r="E62" s="45"/>
      <c r="F62" s="57">
        <v>279.5</v>
      </c>
      <c r="G62" s="45"/>
    </row>
    <row r="63" spans="1:7" ht="12.75" customHeight="1">
      <c r="A63" s="45">
        <v>30302</v>
      </c>
      <c r="B63" s="45" t="s">
        <v>230</v>
      </c>
      <c r="C63" s="57">
        <v>3</v>
      </c>
      <c r="D63" s="45"/>
      <c r="E63" s="45"/>
      <c r="F63" s="57">
        <v>3</v>
      </c>
      <c r="G63" s="45"/>
    </row>
    <row r="64" spans="1:7" ht="12.75" customHeight="1">
      <c r="A64" s="45">
        <v>30305</v>
      </c>
      <c r="B64" s="45" t="s">
        <v>231</v>
      </c>
      <c r="C64" s="57">
        <v>5</v>
      </c>
      <c r="D64" s="45"/>
      <c r="E64" s="45"/>
      <c r="F64" s="57">
        <v>5</v>
      </c>
      <c r="G64" s="45"/>
    </row>
    <row r="65" spans="1:7" ht="12.75" customHeight="1">
      <c r="A65" s="45">
        <v>30303</v>
      </c>
      <c r="B65" s="45" t="s">
        <v>232</v>
      </c>
      <c r="C65" s="57">
        <v>12</v>
      </c>
      <c r="D65" s="45"/>
      <c r="E65" s="45"/>
      <c r="F65" s="57">
        <v>12</v>
      </c>
      <c r="G65" s="45"/>
    </row>
    <row r="66" spans="1:7" ht="12.75" customHeight="1">
      <c r="A66" s="45">
        <v>30305</v>
      </c>
      <c r="B66" s="45" t="s">
        <v>233</v>
      </c>
      <c r="C66" s="59">
        <v>357.5</v>
      </c>
      <c r="D66" s="45"/>
      <c r="E66" s="45"/>
      <c r="F66" s="59">
        <v>357.5</v>
      </c>
      <c r="G66" s="45"/>
    </row>
    <row r="67" spans="1:7" ht="12.75" customHeight="1">
      <c r="A67" s="45">
        <v>30308</v>
      </c>
      <c r="B67" s="45" t="s">
        <v>234</v>
      </c>
      <c r="C67" s="57">
        <v>20</v>
      </c>
      <c r="D67" s="45"/>
      <c r="E67" s="45"/>
      <c r="F67" s="57">
        <v>20</v>
      </c>
      <c r="G67" s="45"/>
    </row>
    <row r="68" spans="1:7" ht="12.75" customHeight="1">
      <c r="A68" s="45">
        <v>30299</v>
      </c>
      <c r="B68" s="45" t="s">
        <v>235</v>
      </c>
      <c r="C68" s="57">
        <v>5</v>
      </c>
      <c r="D68" s="45"/>
      <c r="E68" s="45"/>
      <c r="F68" s="57">
        <v>5</v>
      </c>
      <c r="G68" s="45"/>
    </row>
    <row r="69" spans="1:7" ht="12.75" customHeight="1">
      <c r="A69" s="45">
        <v>30299</v>
      </c>
      <c r="B69" s="45" t="s">
        <v>236</v>
      </c>
      <c r="C69" s="60">
        <v>156</v>
      </c>
      <c r="D69" s="45"/>
      <c r="E69" s="45"/>
      <c r="F69" s="60">
        <v>156</v>
      </c>
      <c r="G69" s="45"/>
    </row>
    <row r="70" spans="1:7" ht="12.75" customHeight="1">
      <c r="A70" s="45">
        <v>30299</v>
      </c>
      <c r="B70" s="45" t="s">
        <v>237</v>
      </c>
      <c r="C70" s="61">
        <v>3</v>
      </c>
      <c r="D70" s="45"/>
      <c r="E70" s="45"/>
      <c r="F70" s="61">
        <v>3</v>
      </c>
      <c r="G70" s="45"/>
    </row>
    <row r="71" spans="1:7" ht="12.75" customHeight="1">
      <c r="A71" s="45">
        <v>30299</v>
      </c>
      <c r="B71" s="45" t="s">
        <v>238</v>
      </c>
      <c r="C71" s="61">
        <v>25</v>
      </c>
      <c r="D71" s="45"/>
      <c r="E71" s="45"/>
      <c r="F71" s="61">
        <v>25</v>
      </c>
      <c r="G71" s="45"/>
    </row>
    <row r="72" spans="1:7" ht="12.75" customHeight="1">
      <c r="A72" s="45">
        <v>30299</v>
      </c>
      <c r="B72" s="45" t="s">
        <v>239</v>
      </c>
      <c r="C72" s="62">
        <v>1800</v>
      </c>
      <c r="D72" s="45"/>
      <c r="E72" s="45"/>
      <c r="F72" s="62">
        <v>1800</v>
      </c>
      <c r="G72" s="45"/>
    </row>
    <row r="73" spans="1:7" ht="12.75" customHeight="1">
      <c r="A73" s="45"/>
      <c r="B73" s="89" t="s">
        <v>122</v>
      </c>
      <c r="C73" s="62">
        <v>20074</v>
      </c>
      <c r="D73" s="62">
        <f>SUM(D6:D13)</f>
        <v>12523.49</v>
      </c>
      <c r="E73" s="62">
        <f>SUM(E14:E41)</f>
        <v>3778.52</v>
      </c>
      <c r="F73" s="90">
        <f>SUM(F42:F72)</f>
        <v>3771.986</v>
      </c>
      <c r="G73" s="45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32" t="s">
        <v>23</v>
      </c>
    </row>
    <row r="2" spans="1:6" ht="28.5" customHeight="1">
      <c r="A2" s="51" t="s">
        <v>240</v>
      </c>
      <c r="B2" s="51"/>
      <c r="C2" s="51"/>
      <c r="D2" s="51"/>
      <c r="E2" s="51"/>
      <c r="F2" s="51"/>
    </row>
    <row r="3" ht="22.5" customHeight="1">
      <c r="F3" s="50" t="s">
        <v>43</v>
      </c>
    </row>
    <row r="4" spans="1:6" ht="22.5" customHeight="1">
      <c r="A4" s="5" t="s">
        <v>144</v>
      </c>
      <c r="B4" s="5" t="s">
        <v>145</v>
      </c>
      <c r="C4" s="5" t="s">
        <v>122</v>
      </c>
      <c r="D4" s="5" t="s">
        <v>146</v>
      </c>
      <c r="E4" s="5" t="s">
        <v>147</v>
      </c>
      <c r="F4" s="5" t="s">
        <v>149</v>
      </c>
    </row>
    <row r="5" spans="1:6" ht="15.75" customHeight="1">
      <c r="A5" s="10" t="s">
        <v>133</v>
      </c>
      <c r="B5" s="10" t="s">
        <v>133</v>
      </c>
      <c r="C5" s="10">
        <v>1</v>
      </c>
      <c r="D5" s="10">
        <v>2</v>
      </c>
      <c r="E5" s="10">
        <v>3</v>
      </c>
      <c r="F5" s="10" t="s">
        <v>133</v>
      </c>
    </row>
    <row r="6" spans="1:6" ht="12.75" customHeight="1">
      <c r="A6" s="43">
        <v>2010301</v>
      </c>
      <c r="B6" s="44" t="s">
        <v>150</v>
      </c>
      <c r="C6" s="87">
        <f aca="true" t="shared" si="0" ref="C6:C12">D6+E6</f>
        <v>3608.9799999999996</v>
      </c>
      <c r="D6" s="87">
        <v>2266.72</v>
      </c>
      <c r="E6" s="87">
        <v>1342.26</v>
      </c>
      <c r="F6" s="43"/>
    </row>
    <row r="7" spans="1:6" ht="12.75" customHeight="1">
      <c r="A7" s="43">
        <v>2010350</v>
      </c>
      <c r="B7" s="44" t="s">
        <v>151</v>
      </c>
      <c r="C7" s="87">
        <f t="shared" si="0"/>
        <v>11938.6</v>
      </c>
      <c r="D7" s="87">
        <v>9596.12</v>
      </c>
      <c r="E7" s="87">
        <v>2342.48</v>
      </c>
      <c r="F7" s="43"/>
    </row>
    <row r="8" spans="1:6" ht="12.75" customHeight="1">
      <c r="A8" s="43">
        <v>2130104</v>
      </c>
      <c r="B8" s="44" t="s">
        <v>151</v>
      </c>
      <c r="C8" s="87">
        <f t="shared" si="0"/>
        <v>142.98</v>
      </c>
      <c r="D8" s="87">
        <v>131.54</v>
      </c>
      <c r="E8" s="87">
        <v>11.44</v>
      </c>
      <c r="F8" s="43"/>
    </row>
    <row r="9" spans="1:6" ht="12.75" customHeight="1">
      <c r="A9" s="43">
        <v>2130304</v>
      </c>
      <c r="B9" s="44" t="s">
        <v>152</v>
      </c>
      <c r="C9" s="87">
        <f t="shared" si="0"/>
        <v>77.85</v>
      </c>
      <c r="D9" s="87">
        <v>77.02</v>
      </c>
      <c r="E9" s="87">
        <v>0.83</v>
      </c>
      <c r="F9" s="43"/>
    </row>
    <row r="10" spans="1:6" ht="12.75" customHeight="1">
      <c r="A10" s="43">
        <v>2130316</v>
      </c>
      <c r="B10" s="44" t="s">
        <v>153</v>
      </c>
      <c r="C10" s="87">
        <f t="shared" si="0"/>
        <v>85.01</v>
      </c>
      <c r="D10" s="87">
        <v>80</v>
      </c>
      <c r="E10" s="87">
        <v>5.01</v>
      </c>
      <c r="F10" s="43"/>
    </row>
    <row r="11" spans="1:6" ht="12.75" customHeight="1">
      <c r="A11" s="43">
        <v>2200101</v>
      </c>
      <c r="B11" s="44" t="s">
        <v>150</v>
      </c>
      <c r="C11" s="87">
        <f t="shared" si="0"/>
        <v>103.55</v>
      </c>
      <c r="D11" s="87">
        <v>85</v>
      </c>
      <c r="E11" s="87">
        <v>18.55</v>
      </c>
      <c r="F11" s="43"/>
    </row>
    <row r="12" spans="1:6" ht="12.75" customHeight="1">
      <c r="A12" s="43">
        <v>2200150</v>
      </c>
      <c r="B12" s="44" t="s">
        <v>151</v>
      </c>
      <c r="C12" s="87">
        <f t="shared" si="0"/>
        <v>345.03999999999996</v>
      </c>
      <c r="D12" s="87">
        <v>287.09</v>
      </c>
      <c r="E12" s="87">
        <v>57.95</v>
      </c>
      <c r="F12" s="43"/>
    </row>
    <row r="13" spans="1:6" ht="12.75" customHeight="1">
      <c r="A13" s="43"/>
      <c r="B13" s="43"/>
      <c r="C13" s="43"/>
      <c r="D13" s="43"/>
      <c r="E13" s="43"/>
      <c r="F13" s="43"/>
    </row>
    <row r="14" spans="1:6" ht="12.75" customHeight="1">
      <c r="A14" s="43"/>
      <c r="B14" s="43" t="s">
        <v>122</v>
      </c>
      <c r="C14" s="88">
        <f>SUM(C6:C12)</f>
        <v>16302.009999999998</v>
      </c>
      <c r="D14" s="43"/>
      <c r="E14" s="43"/>
      <c r="F14" s="43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弓月虽明</cp:lastModifiedBy>
  <dcterms:created xsi:type="dcterms:W3CDTF">2018-01-09T01:56:11Z</dcterms:created>
  <dcterms:modified xsi:type="dcterms:W3CDTF">2022-04-25T04:25:50Z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eyJoZGlkIjoiNzAwMzQyOGNhMzgxNzA4NjUxMjgzNDBjMTJiMDc3M2QifQ==</vt:lpwstr>
  </property>
  <property fmtid="{D5CDD505-2E9C-101B-9397-08002B2CF9AE}" pid="5" name="I">
    <vt:lpwstr>7F207C4ABA98432F9739CB235A5C9429</vt:lpwstr>
  </property>
</Properties>
</file>