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 firstSheet="2" activeTab="2"/>
  </bookViews>
  <sheets>
    <sheet name="汇总表1" sheetId="8" r:id="rId1"/>
    <sheet name="汇总表2" sheetId="9" r:id="rId2"/>
    <sheet name="公示项目册" sheetId="13" r:id="rId3"/>
    <sheet name="Sheet1" sheetId="14" r:id="rId4"/>
  </sheets>
  <definedNames>
    <definedName name="_xlnm.Print_Area" localSheetId="2">公示项目册!$A$1:$T$28</definedName>
  </definedNames>
  <calcPr calcId="125725"/>
</workbook>
</file>

<file path=xl/calcChain.xml><?xml version="1.0" encoding="utf-8"?>
<calcChain xmlns="http://schemas.openxmlformats.org/spreadsheetml/2006/main">
  <c r="F27" i="13"/>
  <c r="J27"/>
  <c r="K27"/>
  <c r="L27"/>
  <c r="M27"/>
  <c r="N27"/>
  <c r="O27"/>
  <c r="E27"/>
  <c r="Q24"/>
  <c r="R24"/>
  <c r="S24"/>
  <c r="E26"/>
  <c r="F26"/>
  <c r="G26"/>
  <c r="H26"/>
  <c r="I26"/>
  <c r="J26"/>
  <c r="K26"/>
  <c r="K22" s="1"/>
  <c r="L26"/>
  <c r="M26"/>
  <c r="M22" s="1"/>
  <c r="N26"/>
  <c r="O26"/>
  <c r="O22" s="1"/>
  <c r="P26"/>
  <c r="Q26"/>
  <c r="R26"/>
  <c r="S26"/>
  <c r="P9"/>
  <c r="Q9"/>
  <c r="R9"/>
  <c r="S9"/>
  <c r="P11"/>
  <c r="Q11"/>
  <c r="R11"/>
  <c r="S11"/>
  <c r="P13"/>
  <c r="R13"/>
  <c r="S13"/>
  <c r="P16"/>
  <c r="Q16"/>
  <c r="R16"/>
  <c r="S16"/>
  <c r="T22"/>
  <c r="J17"/>
  <c r="K17"/>
  <c r="L17"/>
  <c r="M17"/>
  <c r="N17"/>
  <c r="O17"/>
  <c r="J7"/>
  <c r="M7"/>
  <c r="N7"/>
  <c r="O7"/>
  <c r="N22"/>
  <c r="L22"/>
  <c r="J22"/>
  <c r="P24"/>
  <c r="I24"/>
  <c r="H24"/>
  <c r="G24"/>
  <c r="F24"/>
  <c r="E24"/>
  <c r="E22" s="1"/>
  <c r="S21"/>
  <c r="R21"/>
  <c r="Q21"/>
  <c r="P21"/>
  <c r="I21"/>
  <c r="H21"/>
  <c r="G21"/>
  <c r="F21"/>
  <c r="E21"/>
  <c r="S19"/>
  <c r="R19"/>
  <c r="Q19"/>
  <c r="P19"/>
  <c r="I19"/>
  <c r="H19"/>
  <c r="G19"/>
  <c r="F19"/>
  <c r="E19"/>
  <c r="L16"/>
  <c r="L7" s="1"/>
  <c r="K16"/>
  <c r="K7" s="1"/>
  <c r="I16"/>
  <c r="H16"/>
  <c r="G16"/>
  <c r="F16"/>
  <c r="E16"/>
  <c r="H13"/>
  <c r="G13"/>
  <c r="I11"/>
  <c r="H11"/>
  <c r="G11"/>
  <c r="F11"/>
  <c r="E11"/>
  <c r="I9"/>
  <c r="H9"/>
  <c r="G9"/>
  <c r="F9"/>
  <c r="E9"/>
  <c r="Q22" l="1"/>
  <c r="F17"/>
  <c r="H17"/>
  <c r="P17"/>
  <c r="R17"/>
  <c r="Q13"/>
  <c r="Q7" s="1"/>
  <c r="F22"/>
  <c r="H22"/>
  <c r="H27" s="1"/>
  <c r="P22"/>
  <c r="G22"/>
  <c r="G27" s="1"/>
  <c r="I22"/>
  <c r="I27" s="1"/>
  <c r="R22"/>
  <c r="S22"/>
  <c r="Q17"/>
  <c r="S17"/>
  <c r="E17"/>
  <c r="G17"/>
  <c r="I17"/>
  <c r="F7"/>
  <c r="P7"/>
  <c r="R7"/>
  <c r="E7"/>
  <c r="I7"/>
  <c r="S7"/>
  <c r="Q27" l="1"/>
  <c r="P27"/>
  <c r="S27"/>
  <c r="R27"/>
</calcChain>
</file>

<file path=xl/sharedStrings.xml><?xml version="1.0" encoding="utf-8"?>
<sst xmlns="http://schemas.openxmlformats.org/spreadsheetml/2006/main" count="146" uniqueCount="81">
  <si>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</si>
  <si>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</si>
  <si>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</si>
  <si>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</si>
  <si>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</si>
  <si>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</si>
  <si>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</si>
  <si>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</si>
  <si>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</si>
  <si>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</si>
  <si>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</si>
  <si>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</si>
  <si>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</si>
  <si>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</si>
  <si>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</si>
  <si>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</si>
  <si>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</si>
  <si>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</si>
  <si>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</si>
  <si>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</si>
  <si>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</si>
  <si>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</si>
  <si>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</si>
  <si>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</si>
  <si>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</si>
  <si>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</si>
  <si>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</si>
  <si>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</si>
  <si>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</si>
  <si>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</si>
  <si>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</si>
  <si>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</si>
  <si>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</si>
  <si>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</si>
  <si>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</si>
  <si>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</si>
  <si>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</si>
  <si>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</si>
  <si>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</si>
  <si>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</si>
  <si>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</si>
  <si>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</si>
  <si>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>泾河新城崇文重点镇廉租房(3号、8号地块)</t>
  </si>
  <si>
    <t xml:space="preserve">2012.6 </t>
  </si>
  <si>
    <t>廉租房小计</t>
  </si>
  <si>
    <t>泾河新城崇文重点镇8号地块公租房</t>
  </si>
  <si>
    <t>公租房小计</t>
  </si>
  <si>
    <t xml:space="preserve"> 泾河新城崇文重点镇3号地经适房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</si>
  <si>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</si>
  <si>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</si>
  <si>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</si>
  <si>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</si>
  <si>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</si>
  <si>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泾河新城崇文重点镇8号地块保障房一期工程第二标段（其中2013年公租房）</t>
  </si>
  <si>
    <t>2013.3.1</t>
  </si>
  <si>
    <t>泾河新城崇文重点镇1号地块城市棚户区改造项目</t>
  </si>
  <si>
    <t>2013.5.1</t>
  </si>
  <si>
    <t>棚户区小计</t>
  </si>
  <si>
    <t xml:space="preserve"> 泾河新城崇文重点镇8号地块保障房一期工程第二标段（其中2014年公租房）</t>
  </si>
  <si>
    <t>泾河新城崇文重点镇2号地块安置房项目（其中建设2014年城市棚户区改造房800套）</t>
  </si>
  <si>
    <t>A2、A3单体施工完成。</t>
  </si>
  <si>
    <t>已达到竣工验收条件。</t>
  </si>
  <si>
    <t>2015年泾河新城保障性住房建设项目进展情况</t>
    <phoneticPr fontId="25" type="noConversion"/>
  </si>
  <si>
    <t>其中：在2015年基本建成套数</t>
    <phoneticPr fontId="23" type="noConversion"/>
  </si>
  <si>
    <t>其中：在2015年竣工套数</t>
    <phoneticPr fontId="23" type="noConversion"/>
  </si>
  <si>
    <t>其中：在2015年分配入住套数</t>
    <phoneticPr fontId="23" type="noConversion"/>
  </si>
  <si>
    <t>其中：2014年底前累计完成投资</t>
    <phoneticPr fontId="23" type="noConversion"/>
  </si>
  <si>
    <t>2015年完成投资</t>
    <phoneticPr fontId="23" type="noConversion"/>
  </si>
  <si>
    <t>2012年项目总计</t>
    <phoneticPr fontId="25" type="noConversion"/>
  </si>
  <si>
    <t>2013年项目合计</t>
    <phoneticPr fontId="25" type="noConversion"/>
  </si>
  <si>
    <t>2014年项目总计</t>
    <phoneticPr fontId="25" type="noConversion"/>
  </si>
  <si>
    <t>棚改</t>
    <phoneticPr fontId="23" type="noConversion"/>
  </si>
  <si>
    <t>总计</t>
    <phoneticPr fontId="25" type="noConversion"/>
  </si>
  <si>
    <t xml:space="preserve"> </t>
    <phoneticPr fontId="25" type="noConversion"/>
  </si>
  <si>
    <t>C1楼屋面炉渣找坡层完成，样板层抹灰作业完成30％；C2段土方回填作业。</t>
  </si>
  <si>
    <t>3号地块A1-A4#厨卫间试水，室外工程施工；8号地块车库开挖。</t>
  </si>
  <si>
    <t>单体施工完成，地下车库开挖。</t>
  </si>
  <si>
    <t>单体施工完成，正在进行安装工程施工；地下车库装机检测。</t>
  </si>
  <si>
    <t>B4、楼样板层抹灰作业完成30％；车库低压电缆安装完成80%，其余安装项目收尾。</t>
  </si>
  <si>
    <t>11#楼二次砌体样板间开始施工。17#楼完成封顶.12#楼电梯安装完成，砌体施工至21层。13#楼砌体施工完成，进行构造柱施工。16#楼顶层机房完成，施工电梯完成，砌体施工完成至20层。14#楼施工电梯安装完成，二次砌体施工至20层。车库准备开挖。</t>
    <phoneticPr fontId="25" type="noConversion"/>
  </si>
  <si>
    <t>项目进展完成情况（截止11月27日）</t>
    <phoneticPr fontId="23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</si>
</sst>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[Red]\(0.00\)"/>
    <numFmt numFmtId="178" formatCode="0_);\(0\)"/>
    <numFmt numFmtId="179" formatCode="0_ "/>
    <numFmt numFmtId="180" formatCode="0;_꤀"/>
  </numFmts>
  <fonts count="55">
    <font>
      <sz val="12"/>
      <name val="宋体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24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8"/>
      <name val="仿宋_GB2312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79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179" fontId="0" fillId="0" borderId="10" xfId="33" applyNumberFormat="1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0" xfId="32" applyNumberFormat="1" applyFont="1" applyBorder="1" applyAlignment="1">
      <alignment horizontal="center" vertical="center" wrapText="1"/>
    </xf>
    <xf numFmtId="177" fontId="44" fillId="0" borderId="10" xfId="33" applyNumberFormat="1" applyFont="1" applyFill="1" applyBorder="1" applyAlignment="1">
      <alignment horizontal="center" vertical="center" wrapText="1"/>
    </xf>
    <xf numFmtId="0" fontId="44" fillId="0" borderId="10" xfId="33" applyFont="1" applyFill="1" applyBorder="1" applyAlignment="1">
      <alignment horizontal="center" vertical="center" wrapText="1"/>
    </xf>
    <xf numFmtId="0" fontId="44" fillId="18" borderId="10" xfId="33" applyFont="1" applyFill="1" applyBorder="1" applyAlignment="1">
      <alignment horizontal="center" vertical="center" wrapText="1"/>
    </xf>
    <xf numFmtId="176" fontId="44" fillId="18" borderId="10" xfId="33" applyNumberFormat="1" applyFont="1" applyFill="1" applyBorder="1" applyAlignment="1">
      <alignment horizontal="center" vertical="center" wrapText="1"/>
    </xf>
    <xf numFmtId="177" fontId="44" fillId="18" borderId="10" xfId="33" applyNumberFormat="1" applyFont="1" applyFill="1" applyBorder="1" applyAlignment="1">
      <alignment horizontal="center" vertical="center" wrapText="1"/>
    </xf>
    <xf numFmtId="179" fontId="44" fillId="18" borderId="10" xfId="32" applyNumberFormat="1" applyFont="1" applyFill="1" applyBorder="1" applyAlignment="1">
      <alignment horizontal="center" vertical="center" wrapText="1"/>
    </xf>
    <xf numFmtId="0" fontId="44" fillId="18" borderId="10" xfId="32" applyFont="1" applyFill="1" applyBorder="1" applyAlignment="1">
      <alignment horizontal="left" vertical="center" wrapText="1"/>
    </xf>
    <xf numFmtId="0" fontId="44" fillId="0" borderId="10" xfId="31" applyNumberFormat="1" applyFont="1" applyBorder="1" applyAlignment="1">
      <alignment horizontal="center" vertical="center" wrapText="1"/>
    </xf>
    <xf numFmtId="176" fontId="44" fillId="0" borderId="10" xfId="33" applyNumberFormat="1" applyFont="1" applyFill="1" applyBorder="1" applyAlignment="1">
      <alignment horizontal="center" vertical="center" wrapText="1"/>
    </xf>
    <xf numFmtId="57" fontId="44" fillId="0" borderId="10" xfId="31" applyNumberFormat="1" applyFont="1" applyBorder="1" applyAlignment="1">
      <alignment horizontal="center" vertical="center" wrapText="1"/>
    </xf>
    <xf numFmtId="178" fontId="44" fillId="18" borderId="10" xfId="33" applyNumberFormat="1" applyFont="1" applyFill="1" applyBorder="1" applyAlignment="1">
      <alignment horizontal="center" vertical="center" wrapText="1"/>
    </xf>
    <xf numFmtId="0" fontId="44" fillId="0" borderId="10" xfId="33" applyNumberFormat="1" applyFont="1" applyFill="1" applyBorder="1" applyAlignment="1">
      <alignment horizontal="center" vertical="center" wrapText="1"/>
    </xf>
    <xf numFmtId="176" fontId="44" fillId="2" borderId="10" xfId="33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79" fontId="44" fillId="18" borderId="10" xfId="33" applyNumberFormat="1" applyFont="1" applyFill="1" applyBorder="1" applyAlignment="1">
      <alignment horizontal="center" vertical="center" wrapText="1"/>
    </xf>
    <xf numFmtId="0" fontId="44" fillId="0" borderId="10" xfId="32" applyFont="1" applyFill="1" applyBorder="1" applyAlignment="1">
      <alignment horizontal="center" vertical="center" wrapText="1"/>
    </xf>
    <xf numFmtId="0" fontId="46" fillId="0" borderId="10" xfId="33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44" fillId="0" borderId="10" xfId="32" applyNumberFormat="1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0" fontId="44" fillId="18" borderId="10" xfId="32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5" fillId="0" borderId="11" xfId="32" applyFont="1" applyFill="1" applyBorder="1" applyAlignment="1">
      <alignment vertical="center" wrapText="1"/>
    </xf>
    <xf numFmtId="0" fontId="45" fillId="0" borderId="12" xfId="0" applyFont="1" applyBorder="1" applyAlignment="1">
      <alignment horizontal="center" vertical="center" wrapText="1"/>
    </xf>
    <xf numFmtId="177" fontId="44" fillId="0" borderId="10" xfId="0" applyNumberFormat="1" applyFont="1" applyBorder="1" applyAlignment="1">
      <alignment horizontal="center" vertical="center" wrapText="1"/>
    </xf>
    <xf numFmtId="57" fontId="44" fillId="0" borderId="10" xfId="33" applyNumberFormat="1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/>
    </xf>
    <xf numFmtId="0" fontId="45" fillId="0" borderId="10" xfId="32" applyFont="1" applyFill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0" borderId="0" xfId="32" applyFont="1" applyFill="1" applyBorder="1" applyAlignment="1">
      <alignment horizontal="center" vertical="center" wrapText="1"/>
    </xf>
    <xf numFmtId="49" fontId="54" fillId="0" borderId="0" xfId="32" applyNumberFormat="1" applyFont="1" applyFill="1" applyBorder="1" applyAlignment="1">
      <alignment horizontal="center" vertical="center" wrapText="1"/>
    </xf>
    <xf numFmtId="0" fontId="54" fillId="0" borderId="0" xfId="32" applyFont="1" applyFill="1" applyBorder="1" applyAlignment="1">
      <alignment horizontal="center" vertical="center" wrapText="1"/>
    </xf>
    <xf numFmtId="176" fontId="54" fillId="0" borderId="0" xfId="32" applyNumberFormat="1" applyFont="1" applyFill="1" applyBorder="1" applyAlignment="1">
      <alignment horizontal="center" vertical="center" wrapText="1"/>
    </xf>
    <xf numFmtId="0" fontId="44" fillId="19" borderId="10" xfId="118" applyFont="1" applyFill="1" applyBorder="1" applyAlignment="1">
      <alignment horizontal="center" vertical="center" wrapText="1"/>
    </xf>
    <xf numFmtId="179" fontId="44" fillId="0" borderId="10" xfId="0" applyNumberFormat="1" applyFont="1" applyBorder="1" applyAlignment="1">
      <alignment horizontal="center" vertical="center"/>
    </xf>
    <xf numFmtId="179" fontId="44" fillId="19" borderId="10" xfId="0" applyNumberFormat="1" applyFont="1" applyFill="1" applyBorder="1" applyAlignment="1">
      <alignment horizontal="center" vertical="center"/>
    </xf>
    <xf numFmtId="179" fontId="44" fillId="19" borderId="10" xfId="118" applyNumberFormat="1" applyFont="1" applyFill="1" applyBorder="1" applyAlignment="1">
      <alignment horizontal="center" vertical="center" wrapText="1"/>
    </xf>
    <xf numFmtId="0" fontId="44" fillId="19" borderId="10" xfId="0" applyFont="1" applyFill="1" applyBorder="1" applyAlignment="1">
      <alignment horizontal="center" vertical="center" wrapText="1"/>
    </xf>
    <xf numFmtId="0" fontId="44" fillId="19" borderId="10" xfId="120" applyFont="1" applyFill="1" applyBorder="1" applyAlignment="1">
      <alignment horizontal="center" vertical="center" wrapText="1"/>
    </xf>
    <xf numFmtId="179" fontId="46" fillId="19" borderId="10" xfId="119" applyNumberFormat="1" applyFont="1" applyFill="1" applyBorder="1" applyAlignment="1">
      <alignment horizontal="center" vertical="center" wrapText="1"/>
    </xf>
    <xf numFmtId="0" fontId="44" fillId="19" borderId="10" xfId="119" applyFont="1" applyFill="1" applyBorder="1" applyAlignment="1">
      <alignment horizontal="center" vertical="center" wrapText="1"/>
    </xf>
    <xf numFmtId="179" fontId="44" fillId="19" borderId="10" xfId="0" applyNumberFormat="1" applyFont="1" applyFill="1" applyBorder="1" applyAlignment="1">
      <alignment horizontal="center" vertical="center" wrapText="1"/>
    </xf>
    <xf numFmtId="179" fontId="46" fillId="0" borderId="10" xfId="0" applyNumberFormat="1" applyFont="1" applyBorder="1" applyAlignment="1">
      <alignment horizontal="center" vertical="center" wrapText="1"/>
    </xf>
    <xf numFmtId="0" fontId="44" fillId="19" borderId="10" xfId="0" applyFont="1" applyFill="1" applyBorder="1" applyAlignment="1">
      <alignment horizontal="center" vertical="center"/>
    </xf>
    <xf numFmtId="0" fontId="44" fillId="19" borderId="10" xfId="119" applyNumberFormat="1" applyFont="1" applyFill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179" fontId="44" fillId="19" borderId="10" xfId="119" applyNumberFormat="1" applyFont="1" applyFill="1" applyBorder="1" applyAlignment="1">
      <alignment horizontal="left" vertical="center" wrapText="1"/>
    </xf>
    <xf numFmtId="0" fontId="44" fillId="19" borderId="10" xfId="0" applyFont="1" applyFill="1" applyBorder="1" applyAlignment="1">
      <alignment horizontal="left" vertical="center" wrapText="1"/>
    </xf>
    <xf numFmtId="0" fontId="46" fillId="19" borderId="10" xfId="121" applyFont="1" applyFill="1" applyBorder="1" applyAlignment="1">
      <alignment horizontal="center" vertical="center" wrapText="1"/>
    </xf>
    <xf numFmtId="0" fontId="44" fillId="0" borderId="10" xfId="77" applyFont="1" applyFill="1" applyBorder="1" applyAlignment="1">
      <alignment horizontal="center" vertical="center" wrapText="1"/>
    </xf>
    <xf numFmtId="0" fontId="44" fillId="19" borderId="10" xfId="121" applyFont="1" applyFill="1" applyBorder="1" applyAlignment="1">
      <alignment horizontal="center" vertical="center" wrapText="1"/>
    </xf>
    <xf numFmtId="0" fontId="44" fillId="19" borderId="10" xfId="115" applyFont="1" applyFill="1" applyBorder="1" applyAlignment="1">
      <alignment horizontal="center" vertical="center"/>
    </xf>
    <xf numFmtId="0" fontId="44" fillId="19" borderId="17" xfId="121" applyFont="1" applyFill="1" applyBorder="1" applyAlignment="1">
      <alignment horizontal="center" vertical="center" wrapText="1"/>
    </xf>
    <xf numFmtId="176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49" fontId="52" fillId="0" borderId="0" xfId="0" applyNumberFormat="1" applyFont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/>
    </xf>
    <xf numFmtId="0" fontId="44" fillId="18" borderId="17" xfId="0" applyFont="1" applyFill="1" applyBorder="1" applyAlignment="1">
      <alignment horizontal="center" vertical="center" wrapText="1"/>
    </xf>
    <xf numFmtId="0" fontId="44" fillId="18" borderId="18" xfId="0" applyFont="1" applyFill="1" applyBorder="1" applyAlignment="1">
      <alignment horizontal="center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28" borderId="17" xfId="0" applyFont="1" applyFill="1" applyBorder="1" applyAlignment="1">
      <alignment horizontal="center" vertical="center" wrapText="1"/>
    </xf>
    <xf numFmtId="0" fontId="44" fillId="28" borderId="18" xfId="0" applyFont="1" applyFill="1" applyBorder="1" applyAlignment="1">
      <alignment horizontal="center" vertical="center" wrapText="1"/>
    </xf>
    <xf numFmtId="0" fontId="44" fillId="28" borderId="13" xfId="0" applyFont="1" applyFill="1" applyBorder="1" applyAlignment="1">
      <alignment horizontal="center" vertical="center" wrapText="1"/>
    </xf>
    <xf numFmtId="0" fontId="45" fillId="0" borderId="10" xfId="32" applyFont="1" applyFill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0" fontId="45" fillId="0" borderId="16" xfId="32" applyFont="1" applyFill="1" applyBorder="1" applyAlignment="1">
      <alignment horizontal="center" vertical="center" wrapText="1"/>
    </xf>
    <xf numFmtId="176" fontId="45" fillId="0" borderId="10" xfId="32" applyNumberFormat="1" applyFont="1" applyFill="1" applyBorder="1" applyAlignment="1">
      <alignment horizontal="center" vertical="center" wrapText="1"/>
    </xf>
    <xf numFmtId="176" fontId="45" fillId="0" borderId="12" xfId="32" applyNumberFormat="1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4" fillId="0" borderId="14" xfId="31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45" fillId="0" borderId="17" xfId="32" applyFont="1" applyFill="1" applyBorder="1" applyAlignment="1">
      <alignment horizontal="center" vertical="center" wrapText="1"/>
    </xf>
    <xf numFmtId="0" fontId="45" fillId="0" borderId="18" xfId="32" applyFont="1" applyFill="1" applyBorder="1" applyAlignment="1">
      <alignment horizontal="center" vertical="center" wrapText="1"/>
    </xf>
    <xf numFmtId="0" fontId="45" fillId="0" borderId="13" xfId="32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0" fontId="45" fillId="0" borderId="15" xfId="32" applyFont="1" applyFill="1" applyBorder="1" applyAlignment="1">
      <alignment horizontal="center" vertical="center" wrapText="1"/>
    </xf>
  </cellXfs>
  <cellStyles count="479">
    <cellStyle name="20% - 强调文字颜色 1" xfId="1" builtinId="30" customBuiltin="1"/>
    <cellStyle name="20% - 强调文字颜色 1 2" xfId="53"/>
    <cellStyle name="20% - 强调文字颜色 1 3" xfId="94"/>
    <cellStyle name="20% - 强调文字颜色 1 4" xfId="129"/>
    <cellStyle name="20% - 强调文字颜色 1 4 2" xfId="180"/>
    <cellStyle name="20% - 强调文字颜色 1 4 3" xfId="181"/>
    <cellStyle name="20% - 强调文字颜色 1 4 4" xfId="179"/>
    <cellStyle name="20% - 强调文字颜色 1 5" xfId="182"/>
    <cellStyle name="20% - 强调文字颜色 1 6" xfId="183"/>
    <cellStyle name="20% - 强调文字颜色 1 7" xfId="184"/>
    <cellStyle name="20% - 强调文字颜色 2" xfId="2" builtinId="34" customBuiltin="1"/>
    <cellStyle name="20% - 强调文字颜色 2 2" xfId="54"/>
    <cellStyle name="20% - 强调文字颜色 2 3" xfId="95"/>
    <cellStyle name="20% - 强调文字颜色 2 4" xfId="130"/>
    <cellStyle name="20% - 强调文字颜色 2 4 2" xfId="186"/>
    <cellStyle name="20% - 强调文字颜色 2 4 3" xfId="187"/>
    <cellStyle name="20% - 强调文字颜色 2 4 4" xfId="185"/>
    <cellStyle name="20% - 强调文字颜色 2 5" xfId="188"/>
    <cellStyle name="20% - 强调文字颜色 2 6" xfId="189"/>
    <cellStyle name="20% - 强调文字颜色 2 7" xfId="190"/>
    <cellStyle name="20% - 强调文字颜色 3" xfId="3" builtinId="38" customBuiltin="1"/>
    <cellStyle name="20% - 强调文字颜色 3 2" xfId="55"/>
    <cellStyle name="20% - 强调文字颜色 3 3" xfId="96"/>
    <cellStyle name="20% - 强调文字颜色 3 4" xfId="131"/>
    <cellStyle name="20% - 强调文字颜色 3 4 2" xfId="192"/>
    <cellStyle name="20% - 强调文字颜色 3 4 3" xfId="193"/>
    <cellStyle name="20% - 强调文字颜色 3 4 4" xfId="191"/>
    <cellStyle name="20% - 强调文字颜色 3 5" xfId="194"/>
    <cellStyle name="20% - 强调文字颜色 3 6" xfId="195"/>
    <cellStyle name="20% - 强调文字颜色 3 7" xfId="196"/>
    <cellStyle name="20% - 强调文字颜色 4" xfId="4" builtinId="42" customBuiltin="1"/>
    <cellStyle name="20% - 强调文字颜色 4 2" xfId="56"/>
    <cellStyle name="20% - 强调文字颜色 4 3" xfId="97"/>
    <cellStyle name="20% - 强调文字颜色 4 4" xfId="132"/>
    <cellStyle name="20% - 强调文字颜色 4 4 2" xfId="198"/>
    <cellStyle name="20% - 强调文字颜色 4 4 3" xfId="199"/>
    <cellStyle name="20% - 强调文字颜色 4 4 4" xfId="197"/>
    <cellStyle name="20% - 强调文字颜色 4 5" xfId="200"/>
    <cellStyle name="20% - 强调文字颜色 4 6" xfId="201"/>
    <cellStyle name="20% - 强调文字颜色 4 7" xfId="202"/>
    <cellStyle name="20% - 强调文字颜色 5" xfId="5" builtinId="46" customBuiltin="1"/>
    <cellStyle name="20% - 强调文字颜色 5 2" xfId="57"/>
    <cellStyle name="20% - 强调文字颜色 5 3" xfId="133"/>
    <cellStyle name="20% - 强调文字颜色 5 3 2" xfId="204"/>
    <cellStyle name="20% - 强调文字颜色 5 3 3" xfId="205"/>
    <cellStyle name="20% - 强调文字颜色 5 3 4" xfId="203"/>
    <cellStyle name="20% - 强调文字颜色 5 4" xfId="206"/>
    <cellStyle name="20% - 强调文字颜色 5 5" xfId="207"/>
    <cellStyle name="20% - 强调文字颜色 5 6" xfId="208"/>
    <cellStyle name="20% - 强调文字颜色 6" xfId="6" builtinId="50" customBuiltin="1"/>
    <cellStyle name="20% - 强调文字颜色 6 2" xfId="58"/>
    <cellStyle name="20% - 强调文字颜色 6 3" xfId="134"/>
    <cellStyle name="20% - 强调文字颜色 6 3 2" xfId="210"/>
    <cellStyle name="20% - 强调文字颜色 6 3 3" xfId="211"/>
    <cellStyle name="20% - 强调文字颜色 6 3 4" xfId="209"/>
    <cellStyle name="20% - 强调文字颜色 6 4" xfId="212"/>
    <cellStyle name="20% - 强调文字颜色 6 5" xfId="213"/>
    <cellStyle name="20% - 强调文字颜色 6 6" xfId="214"/>
    <cellStyle name="40% - 强调文字颜色 1" xfId="7" builtinId="31" customBuiltin="1"/>
    <cellStyle name="40% - 强调文字颜色 1 2" xfId="59"/>
    <cellStyle name="40% - 强调文字颜色 1 3" xfId="98"/>
    <cellStyle name="40% - 强调文字颜色 1 4" xfId="135"/>
    <cellStyle name="40% - 强调文字颜色 1 4 2" xfId="216"/>
    <cellStyle name="40% - 强调文字颜色 1 4 3" xfId="217"/>
    <cellStyle name="40% - 强调文字颜色 1 4 4" xfId="215"/>
    <cellStyle name="40% - 强调文字颜色 1 5" xfId="218"/>
    <cellStyle name="40% - 强调文字颜色 1 6" xfId="219"/>
    <cellStyle name="40% - 强调文字颜色 1 7" xfId="220"/>
    <cellStyle name="40% - 强调文字颜色 2" xfId="8" builtinId="35" customBuiltin="1"/>
    <cellStyle name="40% - 强调文字颜色 2 2" xfId="60"/>
    <cellStyle name="40% - 强调文字颜色 2 3" xfId="136"/>
    <cellStyle name="40% - 强调文字颜色 2 3 2" xfId="222"/>
    <cellStyle name="40% - 强调文字颜色 2 3 3" xfId="223"/>
    <cellStyle name="40% - 强调文字颜色 2 3 4" xfId="221"/>
    <cellStyle name="40% - 强调文字颜色 2 4" xfId="224"/>
    <cellStyle name="40% - 强调文字颜色 2 5" xfId="225"/>
    <cellStyle name="40% - 强调文字颜色 2 6" xfId="226"/>
    <cellStyle name="40% - 强调文字颜色 3" xfId="9" builtinId="39" customBuiltin="1"/>
    <cellStyle name="40% - 强调文字颜色 3 2" xfId="61"/>
    <cellStyle name="40% - 强调文字颜色 3 3" xfId="99"/>
    <cellStyle name="40% - 强调文字颜色 3 4" xfId="137"/>
    <cellStyle name="40% - 强调文字颜色 3 4 2" xfId="228"/>
    <cellStyle name="40% - 强调文字颜色 3 4 3" xfId="229"/>
    <cellStyle name="40% - 强调文字颜色 3 4 4" xfId="227"/>
    <cellStyle name="40% - 强调文字颜色 3 5" xfId="230"/>
    <cellStyle name="40% - 强调文字颜色 3 6" xfId="231"/>
    <cellStyle name="40% - 强调文字颜色 3 7" xfId="232"/>
    <cellStyle name="40% - 强调文字颜色 4" xfId="10" builtinId="43" customBuiltin="1"/>
    <cellStyle name="40% - 强调文字颜色 4 2" xfId="62"/>
    <cellStyle name="40% - 强调文字颜色 4 3" xfId="100"/>
    <cellStyle name="40% - 强调文字颜色 4 4" xfId="138"/>
    <cellStyle name="40% - 强调文字颜色 4 4 2" xfId="234"/>
    <cellStyle name="40% - 强调文字颜色 4 4 3" xfId="235"/>
    <cellStyle name="40% - 强调文字颜色 4 4 4" xfId="233"/>
    <cellStyle name="40% - 强调文字颜色 4 5" xfId="236"/>
    <cellStyle name="40% - 强调文字颜色 4 6" xfId="237"/>
    <cellStyle name="40% - 强调文字颜色 4 7" xfId="238"/>
    <cellStyle name="40% - 强调文字颜色 5" xfId="11" builtinId="47" customBuiltin="1"/>
    <cellStyle name="40% - 强调文字颜色 5 2" xfId="63"/>
    <cellStyle name="40% - 强调文字颜色 5 3" xfId="139"/>
    <cellStyle name="40% - 强调文字颜色 5 3 2" xfId="240"/>
    <cellStyle name="40% - 强调文字颜色 5 3 3" xfId="241"/>
    <cellStyle name="40% - 强调文字颜色 5 3 4" xfId="239"/>
    <cellStyle name="40% - 强调文字颜色 5 4" xfId="242"/>
    <cellStyle name="40% - 强调文字颜色 5 5" xfId="243"/>
    <cellStyle name="40% - 强调文字颜色 5 6" xfId="244"/>
    <cellStyle name="40% - 强调文字颜色 6" xfId="12" builtinId="51" customBuiltin="1"/>
    <cellStyle name="40% - 强调文字颜色 6 2" xfId="64"/>
    <cellStyle name="40% - 强调文字颜色 6 3" xfId="101"/>
    <cellStyle name="40% - 强调文字颜色 6 4" xfId="140"/>
    <cellStyle name="40% - 强调文字颜色 6 4 2" xfId="246"/>
    <cellStyle name="40% - 强调文字颜色 6 4 3" xfId="247"/>
    <cellStyle name="40% - 强调文字颜色 6 4 4" xfId="245"/>
    <cellStyle name="40% - 强调文字颜色 6 5" xfId="248"/>
    <cellStyle name="40% - 强调文字颜色 6 6" xfId="249"/>
    <cellStyle name="40% - 强调文字颜色 6 7" xfId="250"/>
    <cellStyle name="60% - 强调文字颜色 1" xfId="13" builtinId="32" customBuiltin="1"/>
    <cellStyle name="60% - 强调文字颜色 1 2" xfId="65"/>
    <cellStyle name="60% - 强调文字颜色 1 3" xfId="102"/>
    <cellStyle name="60% - 强调文字颜色 1 4" xfId="141"/>
    <cellStyle name="60% - 强调文字颜色 1 4 2" xfId="252"/>
    <cellStyle name="60% - 强调文字颜色 1 4 3" xfId="253"/>
    <cellStyle name="60% - 强调文字颜色 1 4 4" xfId="251"/>
    <cellStyle name="60% - 强调文字颜色 1 5" xfId="254"/>
    <cellStyle name="60% - 强调文字颜色 1 6" xfId="255"/>
    <cellStyle name="60% - 强调文字颜色 1 7" xfId="256"/>
    <cellStyle name="60% - 强调文字颜色 2" xfId="14" builtinId="36" customBuiltin="1"/>
    <cellStyle name="60% - 强调文字颜色 2 2" xfId="66"/>
    <cellStyle name="60% - 强调文字颜色 2 3" xfId="142"/>
    <cellStyle name="60% - 强调文字颜色 2 3 2" xfId="258"/>
    <cellStyle name="60% - 强调文字颜色 2 3 3" xfId="259"/>
    <cellStyle name="60% - 强调文字颜色 2 3 4" xfId="257"/>
    <cellStyle name="60% - 强调文字颜色 2 4" xfId="260"/>
    <cellStyle name="60% - 强调文字颜色 2 5" xfId="261"/>
    <cellStyle name="60% - 强调文字颜色 2 6" xfId="262"/>
    <cellStyle name="60% - 强调文字颜色 3" xfId="15" builtinId="40" customBuiltin="1"/>
    <cellStyle name="60% - 强调文字颜色 3 2" xfId="67"/>
    <cellStyle name="60% - 强调文字颜色 3 3" xfId="103"/>
    <cellStyle name="60% - 强调文字颜色 3 4" xfId="143"/>
    <cellStyle name="60% - 强调文字颜色 3 4 2" xfId="264"/>
    <cellStyle name="60% - 强调文字颜色 3 4 3" xfId="265"/>
    <cellStyle name="60% - 强调文字颜色 3 4 4" xfId="263"/>
    <cellStyle name="60% - 强调文字颜色 3 5" xfId="266"/>
    <cellStyle name="60% - 强调文字颜色 3 6" xfId="267"/>
    <cellStyle name="60% - 强调文字颜色 3 7" xfId="268"/>
    <cellStyle name="60% - 强调文字颜色 4" xfId="16" builtinId="44" customBuiltin="1"/>
    <cellStyle name="60% - 强调文字颜色 4 2" xfId="68"/>
    <cellStyle name="60% - 强调文字颜色 4 3" xfId="104"/>
    <cellStyle name="60% - 强调文字颜色 4 4" xfId="144"/>
    <cellStyle name="60% - 强调文字颜色 4 4 2" xfId="270"/>
    <cellStyle name="60% - 强调文字颜色 4 4 3" xfId="271"/>
    <cellStyle name="60% - 强调文字颜色 4 4 4" xfId="269"/>
    <cellStyle name="60% - 强调文字颜色 4 5" xfId="272"/>
    <cellStyle name="60% - 强调文字颜色 4 6" xfId="273"/>
    <cellStyle name="60% - 强调文字颜色 4 7" xfId="274"/>
    <cellStyle name="60% - 强调文字颜色 5" xfId="17" builtinId="48" customBuiltin="1"/>
    <cellStyle name="60% - 强调文字颜色 5 2" xfId="69"/>
    <cellStyle name="60% - 强调文字颜色 5 3" xfId="145"/>
    <cellStyle name="60% - 强调文字颜色 5 3 2" xfId="276"/>
    <cellStyle name="60% - 强调文字颜色 5 3 3" xfId="277"/>
    <cellStyle name="60% - 强调文字颜色 5 3 4" xfId="275"/>
    <cellStyle name="60% - 强调文字颜色 5 4" xfId="278"/>
    <cellStyle name="60% - 强调文字颜色 5 5" xfId="279"/>
    <cellStyle name="60% - 强调文字颜色 5 6" xfId="280"/>
    <cellStyle name="60% - 强调文字颜色 6" xfId="18" builtinId="52" customBuiltin="1"/>
    <cellStyle name="60% - 强调文字颜色 6 2" xfId="70"/>
    <cellStyle name="60% - 强调文字颜色 6 3" xfId="105"/>
    <cellStyle name="60% - 强调文字颜色 6 4" xfId="146"/>
    <cellStyle name="60% - 强调文字颜色 6 4 2" xfId="282"/>
    <cellStyle name="60% - 强调文字颜色 6 4 3" xfId="283"/>
    <cellStyle name="60% - 强调文字颜色 6 4 4" xfId="281"/>
    <cellStyle name="60% - 强调文字颜色 6 5" xfId="284"/>
    <cellStyle name="60% - 强调文字颜色 6 6" xfId="285"/>
    <cellStyle name="60% - 强调文字颜色 6 7" xfId="286"/>
    <cellStyle name="标题" xfId="19" builtinId="15" customBuiltin="1"/>
    <cellStyle name="标题 1" xfId="20" builtinId="16" customBuiltin="1"/>
    <cellStyle name="标题 1 2" xfId="72"/>
    <cellStyle name="标题 1 3" xfId="107"/>
    <cellStyle name="标题 1 4" xfId="148"/>
    <cellStyle name="标题 1 4 2" xfId="288"/>
    <cellStyle name="标题 1 4 3" xfId="289"/>
    <cellStyle name="标题 1 4 4" xfId="287"/>
    <cellStyle name="标题 1 5" xfId="290"/>
    <cellStyle name="标题 1 6" xfId="291"/>
    <cellStyle name="标题 1 7" xfId="292"/>
    <cellStyle name="标题 10" xfId="293"/>
    <cellStyle name="标题 2" xfId="21" builtinId="17" customBuiltin="1"/>
    <cellStyle name="标题 2 2" xfId="73"/>
    <cellStyle name="标题 2 3" xfId="108"/>
    <cellStyle name="标题 2 4" xfId="149"/>
    <cellStyle name="标题 2 4 2" xfId="295"/>
    <cellStyle name="标题 2 4 3" xfId="296"/>
    <cellStyle name="标题 2 4 4" xfId="294"/>
    <cellStyle name="标题 2 5" xfId="297"/>
    <cellStyle name="标题 2 6" xfId="298"/>
    <cellStyle name="标题 2 7" xfId="299"/>
    <cellStyle name="标题 3" xfId="22" builtinId="18" customBuiltin="1"/>
    <cellStyle name="标题 3 2" xfId="74"/>
    <cellStyle name="标题 3 3" xfId="109"/>
    <cellStyle name="标题 3 4" xfId="150"/>
    <cellStyle name="标题 3 4 2" xfId="301"/>
    <cellStyle name="标题 3 4 3" xfId="302"/>
    <cellStyle name="标题 3 4 4" xfId="300"/>
    <cellStyle name="标题 3 5" xfId="303"/>
    <cellStyle name="标题 3 6" xfId="304"/>
    <cellStyle name="标题 3 7" xfId="305"/>
    <cellStyle name="标题 4" xfId="23" builtinId="19" customBuiltin="1"/>
    <cellStyle name="标题 4 2" xfId="75"/>
    <cellStyle name="标题 4 3" xfId="110"/>
    <cellStyle name="标题 4 4" xfId="151"/>
    <cellStyle name="标题 4 4 2" xfId="307"/>
    <cellStyle name="标题 4 4 3" xfId="308"/>
    <cellStyle name="标题 4 4 4" xfId="306"/>
    <cellStyle name="标题 4 5" xfId="309"/>
    <cellStyle name="标题 4 6" xfId="310"/>
    <cellStyle name="标题 4 7" xfId="311"/>
    <cellStyle name="标题 5" xfId="71"/>
    <cellStyle name="标题 6" xfId="106"/>
    <cellStyle name="标题 7" xfId="147"/>
    <cellStyle name="标题 7 2" xfId="313"/>
    <cellStyle name="标题 7 3" xfId="314"/>
    <cellStyle name="标题 7 4" xfId="312"/>
    <cellStyle name="标题 8" xfId="315"/>
    <cellStyle name="标题 9" xfId="316"/>
    <cellStyle name="差" xfId="24" builtinId="27" customBuiltin="1"/>
    <cellStyle name="差 2" xfId="76"/>
    <cellStyle name="差 3" xfId="152"/>
    <cellStyle name="差 3 2" xfId="318"/>
    <cellStyle name="差 3 3" xfId="319"/>
    <cellStyle name="差 3 4" xfId="317"/>
    <cellStyle name="差 4" xfId="320"/>
    <cellStyle name="差 5" xfId="321"/>
    <cellStyle name="差 6" xfId="322"/>
    <cellStyle name="常规" xfId="0" builtinId="0"/>
    <cellStyle name="常规 2" xfId="25"/>
    <cellStyle name="常规 2 2" xfId="26"/>
    <cellStyle name="常规 2 2 2" xfId="112"/>
    <cellStyle name="常规 2 2 3" xfId="154"/>
    <cellStyle name="常规 2 2 3 2" xfId="324"/>
    <cellStyle name="常规 2 2 3 3" xfId="325"/>
    <cellStyle name="常规 2 2 3 4" xfId="323"/>
    <cellStyle name="常规 2 2 4" xfId="326"/>
    <cellStyle name="常规 2 2 5" xfId="327"/>
    <cellStyle name="常规 2 2 6" xfId="328"/>
    <cellStyle name="常规 2 3" xfId="27"/>
    <cellStyle name="常规 2 3 2" xfId="113"/>
    <cellStyle name="常规 2 3 3" xfId="155"/>
    <cellStyle name="常规 2 3 3 2" xfId="330"/>
    <cellStyle name="常规 2 3 3 3" xfId="331"/>
    <cellStyle name="常规 2 3 3 4" xfId="329"/>
    <cellStyle name="常规 2 3 4" xfId="332"/>
    <cellStyle name="常规 2 3 5" xfId="333"/>
    <cellStyle name="常规 2 3 6" xfId="334"/>
    <cellStyle name="常规 2 4" xfId="111"/>
    <cellStyle name="常规 2 5" xfId="153"/>
    <cellStyle name="常规 2 5 2" xfId="336"/>
    <cellStyle name="常规 2 5 3" xfId="337"/>
    <cellStyle name="常规 2 5 4" xfId="335"/>
    <cellStyle name="常规 2 6" xfId="338"/>
    <cellStyle name="常规 2 7" xfId="339"/>
    <cellStyle name="常规 2 8" xfId="340"/>
    <cellStyle name="常规 3" xfId="28"/>
    <cellStyle name="常规 3 2" xfId="52"/>
    <cellStyle name="常规 3 2 2" xfId="115"/>
    <cellStyle name="常规 3 2 3" xfId="178"/>
    <cellStyle name="常规 3 2 3 2" xfId="342"/>
    <cellStyle name="常规 3 2 3 3" xfId="343"/>
    <cellStyle name="常规 3 2 3 4" xfId="341"/>
    <cellStyle name="常规 3 2 4" xfId="344"/>
    <cellStyle name="常规 3 2 5" xfId="345"/>
    <cellStyle name="常规 3 2 6" xfId="346"/>
    <cellStyle name="常规 3 3" xfId="114"/>
    <cellStyle name="常规 3 4" xfId="156"/>
    <cellStyle name="常规 3 4 2" xfId="348"/>
    <cellStyle name="常规 3 4 3" xfId="349"/>
    <cellStyle name="常规 3 4 4" xfId="347"/>
    <cellStyle name="常规 3 5" xfId="350"/>
    <cellStyle name="常规 3 6" xfId="351"/>
    <cellStyle name="常规 3 7" xfId="352"/>
    <cellStyle name="常规 4" xfId="29"/>
    <cellStyle name="常规 4 2" xfId="116"/>
    <cellStyle name="常规 4 3" xfId="157"/>
    <cellStyle name="常规 4 3 2" xfId="354"/>
    <cellStyle name="常规 4 3 3" xfId="355"/>
    <cellStyle name="常规 4 3 4" xfId="353"/>
    <cellStyle name="常规 4 4" xfId="356"/>
    <cellStyle name="常规 4 5" xfId="357"/>
    <cellStyle name="常规 4 6" xfId="358"/>
    <cellStyle name="常规 8" xfId="30"/>
    <cellStyle name="常规 8 2" xfId="117"/>
    <cellStyle name="常规 8 3" xfId="158"/>
    <cellStyle name="常规 8 3 2" xfId="360"/>
    <cellStyle name="常规 8 3 3" xfId="361"/>
    <cellStyle name="常规 8 3 4" xfId="359"/>
    <cellStyle name="常规 8 4" xfId="362"/>
    <cellStyle name="常规 8 5" xfId="363"/>
    <cellStyle name="常规 8 6" xfId="364"/>
    <cellStyle name="常规_Sheet1" xfId="31"/>
    <cellStyle name="常规_Sheet1 (3)" xfId="32"/>
    <cellStyle name="常规_Sheet1 (3) 2 2" xfId="119"/>
    <cellStyle name="常规_Sheet1 (3) 3" xfId="118"/>
    <cellStyle name="好" xfId="33" builtinId="26" customBuiltin="1"/>
    <cellStyle name="好 2" xfId="77"/>
    <cellStyle name="好 2 3" xfId="34"/>
    <cellStyle name="好 2 3 2" xfId="120"/>
    <cellStyle name="好 2 3 3" xfId="51"/>
    <cellStyle name="好 2 3 3 2" xfId="121"/>
    <cellStyle name="好 2 3 3 3" xfId="177"/>
    <cellStyle name="好 2 3 3 3 2" xfId="366"/>
    <cellStyle name="好 2 3 3 3 3" xfId="367"/>
    <cellStyle name="好 2 3 3 3 4" xfId="365"/>
    <cellStyle name="好 2 3 3 4" xfId="368"/>
    <cellStyle name="好 2 3 3 5" xfId="369"/>
    <cellStyle name="好 2 3 3 6" xfId="370"/>
    <cellStyle name="好 2 3 4" xfId="160"/>
    <cellStyle name="好 2 3 4 2" xfId="372"/>
    <cellStyle name="好 2 3 4 3" xfId="373"/>
    <cellStyle name="好 2 3 4 4" xfId="371"/>
    <cellStyle name="好 2 3 5" xfId="374"/>
    <cellStyle name="好 2 3 6" xfId="375"/>
    <cellStyle name="好 2 3 7" xfId="376"/>
    <cellStyle name="好 3" xfId="159"/>
    <cellStyle name="好 3 2" xfId="378"/>
    <cellStyle name="好 3 3" xfId="379"/>
    <cellStyle name="好 3 4" xfId="377"/>
    <cellStyle name="好 4" xfId="380"/>
    <cellStyle name="好 5" xfId="381"/>
    <cellStyle name="好 6" xfId="382"/>
    <cellStyle name="好_2012年" xfId="122"/>
    <cellStyle name="好_2013年" xfId="123"/>
    <cellStyle name="汇总" xfId="35" builtinId="25" customBuiltin="1"/>
    <cellStyle name="汇总 2" xfId="78"/>
    <cellStyle name="汇总 3" xfId="124"/>
    <cellStyle name="汇总 4" xfId="161"/>
    <cellStyle name="汇总 4 2" xfId="384"/>
    <cellStyle name="汇总 4 3" xfId="385"/>
    <cellStyle name="汇总 4 4" xfId="383"/>
    <cellStyle name="汇总 5" xfId="386"/>
    <cellStyle name="汇总 6" xfId="387"/>
    <cellStyle name="汇总 7" xfId="388"/>
    <cellStyle name="计算" xfId="36" builtinId="22" customBuiltin="1"/>
    <cellStyle name="计算 2" xfId="79"/>
    <cellStyle name="计算 3" xfId="125"/>
    <cellStyle name="计算 4" xfId="162"/>
    <cellStyle name="计算 4 2" xfId="390"/>
    <cellStyle name="计算 4 3" xfId="391"/>
    <cellStyle name="计算 4 4" xfId="389"/>
    <cellStyle name="计算 5" xfId="392"/>
    <cellStyle name="计算 6" xfId="393"/>
    <cellStyle name="计算 7" xfId="394"/>
    <cellStyle name="检查单元格" xfId="37" builtinId="23" customBuiltin="1"/>
    <cellStyle name="检查单元格 2" xfId="80"/>
    <cellStyle name="检查单元格 3" xfId="163"/>
    <cellStyle name="检查单元格 3 2" xfId="396"/>
    <cellStyle name="检查单元格 3 3" xfId="397"/>
    <cellStyle name="检查单元格 3 4" xfId="395"/>
    <cellStyle name="检查单元格 4" xfId="398"/>
    <cellStyle name="检查单元格 5" xfId="399"/>
    <cellStyle name="检查单元格 6" xfId="400"/>
    <cellStyle name="解释性文本" xfId="38" builtinId="53" customBuiltin="1"/>
    <cellStyle name="解释性文本 2" xfId="81"/>
    <cellStyle name="解释性文本 3" xfId="164"/>
    <cellStyle name="解释性文本 3 2" xfId="402"/>
    <cellStyle name="解释性文本 3 3" xfId="403"/>
    <cellStyle name="解释性文本 3 4" xfId="401"/>
    <cellStyle name="解释性文本 4" xfId="404"/>
    <cellStyle name="解释性文本 5" xfId="405"/>
    <cellStyle name="解释性文本 6" xfId="406"/>
    <cellStyle name="警告文本" xfId="39" builtinId="11" customBuiltin="1"/>
    <cellStyle name="警告文本 2" xfId="82"/>
    <cellStyle name="警告文本 3" xfId="165"/>
    <cellStyle name="警告文本 3 2" xfId="408"/>
    <cellStyle name="警告文本 3 3" xfId="409"/>
    <cellStyle name="警告文本 3 4" xfId="407"/>
    <cellStyle name="警告文本 4" xfId="410"/>
    <cellStyle name="警告文本 5" xfId="411"/>
    <cellStyle name="警告文本 6" xfId="412"/>
    <cellStyle name="链接单元格" xfId="40" builtinId="24" customBuiltin="1"/>
    <cellStyle name="链接单元格 2" xfId="83"/>
    <cellStyle name="链接单元格 3" xfId="166"/>
    <cellStyle name="链接单元格 3 2" xfId="414"/>
    <cellStyle name="链接单元格 3 3" xfId="415"/>
    <cellStyle name="链接单元格 3 4" xfId="413"/>
    <cellStyle name="链接单元格 4" xfId="416"/>
    <cellStyle name="链接单元格 5" xfId="417"/>
    <cellStyle name="链接单元格 6" xfId="418"/>
    <cellStyle name="强调文字颜色 1" xfId="41" builtinId="29" customBuiltin="1"/>
    <cellStyle name="强调文字颜色 1 2" xfId="84"/>
    <cellStyle name="强调文字颜色 1 3" xfId="126"/>
    <cellStyle name="强调文字颜色 1 4" xfId="167"/>
    <cellStyle name="强调文字颜色 1 4 2" xfId="420"/>
    <cellStyle name="强调文字颜色 1 4 3" xfId="421"/>
    <cellStyle name="强调文字颜色 1 4 4" xfId="419"/>
    <cellStyle name="强调文字颜色 1 5" xfId="422"/>
    <cellStyle name="强调文字颜色 1 6" xfId="423"/>
    <cellStyle name="强调文字颜色 1 7" xfId="424"/>
    <cellStyle name="强调文字颜色 2" xfId="42" builtinId="33" customBuiltin="1"/>
    <cellStyle name="强调文字颜色 2 2" xfId="85"/>
    <cellStyle name="强调文字颜色 2 3" xfId="168"/>
    <cellStyle name="强调文字颜色 2 3 2" xfId="426"/>
    <cellStyle name="强调文字颜色 2 3 3" xfId="427"/>
    <cellStyle name="强调文字颜色 2 3 4" xfId="425"/>
    <cellStyle name="强调文字颜色 2 4" xfId="428"/>
    <cellStyle name="强调文字颜色 2 5" xfId="429"/>
    <cellStyle name="强调文字颜色 2 6" xfId="430"/>
    <cellStyle name="强调文字颜色 3" xfId="43" builtinId="37" customBuiltin="1"/>
    <cellStyle name="强调文字颜色 3 2" xfId="86"/>
    <cellStyle name="强调文字颜色 3 3" xfId="169"/>
    <cellStyle name="强调文字颜色 3 3 2" xfId="432"/>
    <cellStyle name="强调文字颜色 3 3 3" xfId="433"/>
    <cellStyle name="强调文字颜色 3 3 4" xfId="431"/>
    <cellStyle name="强调文字颜色 3 4" xfId="434"/>
    <cellStyle name="强调文字颜色 3 5" xfId="435"/>
    <cellStyle name="强调文字颜色 3 6" xfId="436"/>
    <cellStyle name="强调文字颜色 4" xfId="44" builtinId="41" customBuiltin="1"/>
    <cellStyle name="强调文字颜色 4 2" xfId="87"/>
    <cellStyle name="强调文字颜色 4 3" xfId="127"/>
    <cellStyle name="强调文字颜色 4 4" xfId="170"/>
    <cellStyle name="强调文字颜色 4 4 2" xfId="438"/>
    <cellStyle name="强调文字颜色 4 4 3" xfId="439"/>
    <cellStyle name="强调文字颜色 4 4 4" xfId="437"/>
    <cellStyle name="强调文字颜色 4 5" xfId="440"/>
    <cellStyle name="强调文字颜色 4 6" xfId="441"/>
    <cellStyle name="强调文字颜色 4 7" xfId="442"/>
    <cellStyle name="强调文字颜色 5" xfId="45" builtinId="45" customBuiltin="1"/>
    <cellStyle name="强调文字颜色 5 2" xfId="88"/>
    <cellStyle name="强调文字颜色 5 3" xfId="171"/>
    <cellStyle name="强调文字颜色 5 3 2" xfId="444"/>
    <cellStyle name="强调文字颜色 5 3 3" xfId="445"/>
    <cellStyle name="强调文字颜色 5 3 4" xfId="443"/>
    <cellStyle name="强调文字颜色 5 4" xfId="446"/>
    <cellStyle name="强调文字颜色 5 5" xfId="447"/>
    <cellStyle name="强调文字颜色 5 6" xfId="448"/>
    <cellStyle name="强调文字颜色 6" xfId="46" builtinId="49" customBuiltin="1"/>
    <cellStyle name="强调文字颜色 6 2" xfId="89"/>
    <cellStyle name="强调文字颜色 6 3" xfId="172"/>
    <cellStyle name="强调文字颜色 6 3 2" xfId="450"/>
    <cellStyle name="强调文字颜色 6 3 3" xfId="451"/>
    <cellStyle name="强调文字颜色 6 3 4" xfId="449"/>
    <cellStyle name="强调文字颜色 6 4" xfId="452"/>
    <cellStyle name="强调文字颜色 6 5" xfId="453"/>
    <cellStyle name="强调文字颜色 6 6" xfId="454"/>
    <cellStyle name="适中" xfId="47" builtinId="28" customBuiltin="1"/>
    <cellStyle name="适中 2" xfId="90"/>
    <cellStyle name="适中 3" xfId="173"/>
    <cellStyle name="适中 3 2" xfId="456"/>
    <cellStyle name="适中 3 3" xfId="457"/>
    <cellStyle name="适中 3 4" xfId="455"/>
    <cellStyle name="适中 4" xfId="458"/>
    <cellStyle name="适中 5" xfId="459"/>
    <cellStyle name="适中 6" xfId="460"/>
    <cellStyle name="输出" xfId="48" builtinId="21" customBuiltin="1"/>
    <cellStyle name="输出 2" xfId="91"/>
    <cellStyle name="输出 3" xfId="128"/>
    <cellStyle name="输出 4" xfId="174"/>
    <cellStyle name="输出 4 2" xfId="462"/>
    <cellStyle name="输出 4 3" xfId="463"/>
    <cellStyle name="输出 4 4" xfId="461"/>
    <cellStyle name="输出 5" xfId="464"/>
    <cellStyle name="输出 6" xfId="465"/>
    <cellStyle name="输出 7" xfId="466"/>
    <cellStyle name="输入" xfId="49" builtinId="20" customBuiltin="1"/>
    <cellStyle name="输入 2" xfId="92"/>
    <cellStyle name="输入 3" xfId="175"/>
    <cellStyle name="输入 3 2" xfId="468"/>
    <cellStyle name="输入 3 3" xfId="469"/>
    <cellStyle name="输入 3 4" xfId="467"/>
    <cellStyle name="输入 4" xfId="470"/>
    <cellStyle name="输入 5" xfId="471"/>
    <cellStyle name="输入 6" xfId="472"/>
    <cellStyle name="注释" xfId="50" builtinId="10" customBuiltin="1"/>
    <cellStyle name="注释 2" xfId="93"/>
    <cellStyle name="注释 3" xfId="176"/>
    <cellStyle name="注释 3 2" xfId="474"/>
    <cellStyle name="注释 3 3" xfId="475"/>
    <cellStyle name="注释 3 4" xfId="473"/>
    <cellStyle name="注释 4" xfId="476"/>
    <cellStyle name="注释 5" xfId="477"/>
    <cellStyle name="注释 6" xfId="478"/>
  </cellStyles>
  <dxfs count="0"/>
  <tableStyles count="0" defaultTableStyle="TableStyleMedium9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"/>
  <sheetViews>
    <sheetView zoomScale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bestFit="1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spans="1:33" ht="60.75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33" s="6" customFormat="1" ht="32.25" customHeight="1">
      <c r="A2" s="78" t="s">
        <v>1</v>
      </c>
      <c r="B2" s="78" t="s">
        <v>2</v>
      </c>
      <c r="C2" s="78" t="s">
        <v>3</v>
      </c>
      <c r="D2" s="77" t="s">
        <v>4</v>
      </c>
      <c r="E2" s="77"/>
      <c r="F2" s="77"/>
      <c r="G2" s="77"/>
      <c r="H2" s="77"/>
      <c r="I2" s="77"/>
      <c r="J2" s="77" t="s">
        <v>5</v>
      </c>
      <c r="K2" s="77"/>
      <c r="L2" s="77"/>
      <c r="M2" s="77"/>
      <c r="N2" s="77"/>
      <c r="O2" s="77"/>
      <c r="P2" s="77" t="s">
        <v>6</v>
      </c>
      <c r="Q2" s="77"/>
      <c r="R2" s="77"/>
      <c r="S2" s="77"/>
      <c r="T2" s="77"/>
      <c r="U2" s="77"/>
      <c r="V2" s="77" t="s">
        <v>7</v>
      </c>
      <c r="W2" s="77"/>
      <c r="X2" s="77"/>
      <c r="Y2" s="77"/>
      <c r="Z2" s="77"/>
      <c r="AA2" s="77"/>
      <c r="AB2" s="77" t="s">
        <v>8</v>
      </c>
      <c r="AC2" s="77"/>
      <c r="AD2" s="77"/>
      <c r="AE2" s="77"/>
      <c r="AF2" s="77"/>
      <c r="AG2" s="77"/>
    </row>
    <row r="3" spans="1:33" s="6" customFormat="1" ht="29.25" customHeight="1">
      <c r="A3" s="78"/>
      <c r="B3" s="78"/>
      <c r="C3" s="78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9</v>
      </c>
      <c r="Q3" s="1" t="s">
        <v>10</v>
      </c>
      <c r="R3" s="1" t="s">
        <v>11</v>
      </c>
      <c r="S3" s="1" t="s">
        <v>12</v>
      </c>
      <c r="T3" s="1" t="s">
        <v>13</v>
      </c>
      <c r="U3" s="1" t="s">
        <v>14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9</v>
      </c>
      <c r="AC3" s="1" t="s">
        <v>10</v>
      </c>
      <c r="AD3" s="1" t="s">
        <v>11</v>
      </c>
      <c r="AE3" s="1" t="s">
        <v>12</v>
      </c>
      <c r="AF3" s="1" t="s">
        <v>13</v>
      </c>
      <c r="AG3" s="1" t="s">
        <v>14</v>
      </c>
    </row>
    <row r="4" spans="1:33" s="6" customFormat="1" ht="30.75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6" customFormat="1" ht="30.75" customHeight="1">
      <c r="A5" s="3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6" customFormat="1" ht="30.75" customHeight="1">
      <c r="A6" s="3">
        <v>2012</v>
      </c>
      <c r="B6" s="2"/>
      <c r="C6" s="7"/>
      <c r="D6" s="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5"/>
      <c r="AC6" s="5"/>
      <c r="AD6" s="10"/>
      <c r="AE6" s="2"/>
      <c r="AF6" s="5"/>
      <c r="AG6" s="2"/>
    </row>
    <row r="7" spans="1:33" s="6" customFormat="1" ht="30.75" customHeight="1">
      <c r="A7" s="3">
        <v>2013</v>
      </c>
      <c r="B7" s="2"/>
      <c r="C7" s="2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5"/>
      <c r="AC7" s="2"/>
      <c r="AD7" s="2"/>
      <c r="AE7" s="2"/>
      <c r="AF7" s="2"/>
      <c r="AG7" s="2"/>
    </row>
    <row r="8" spans="1:33" s="6" customFormat="1" ht="30.75" customHeight="1">
      <c r="A8" s="3">
        <v>2014</v>
      </c>
      <c r="B8" s="2"/>
      <c r="C8" s="2"/>
      <c r="D8" s="2"/>
      <c r="E8" s="2"/>
      <c r="F8" s="2"/>
      <c r="G8" s="2"/>
      <c r="H8" s="2"/>
      <c r="I8" s="2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/>
      <c r="AC8" s="2"/>
      <c r="AD8" s="2"/>
      <c r="AF8" s="2"/>
      <c r="AG8" s="5"/>
    </row>
    <row r="9" spans="1:33" s="6" customFormat="1" ht="26.25" customHeight="1">
      <c r="A9" s="3" t="s">
        <v>16</v>
      </c>
      <c r="B9" s="2"/>
      <c r="C9" s="2"/>
      <c r="D9" s="2"/>
      <c r="E9" s="2"/>
      <c r="F9" s="2"/>
      <c r="G9" s="2"/>
      <c r="H9" s="2"/>
      <c r="I9" s="2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5"/>
      <c r="AC9" s="5"/>
      <c r="AD9" s="5"/>
      <c r="AE9" s="5"/>
      <c r="AF9" s="5"/>
      <c r="AG9" s="5"/>
    </row>
    <row r="10" spans="1:33" ht="28.5" customHeight="1"/>
    <row r="11" spans="1:33" ht="36.75" customHeight="1"/>
    <row r="12" spans="1:33" ht="33.75" customHeight="1"/>
    <row r="13" spans="1:33" ht="33.75" customHeight="1"/>
    <row r="14" spans="1:33" ht="33.75" customHeight="1"/>
    <row r="15" spans="1:33" ht="33.75" customHeight="1"/>
    <row r="16" spans="1:33" ht="33.75" customHeight="1"/>
    <row r="17" ht="33.75" customHeight="1"/>
    <row r="18" ht="33.75" customHeight="1"/>
  </sheetData>
  <mergeCells count="9">
    <mergeCell ref="AB2:AG2"/>
    <mergeCell ref="A2:A3"/>
    <mergeCell ref="B2:B3"/>
    <mergeCell ref="C2:C3"/>
    <mergeCell ref="A1:AA1"/>
    <mergeCell ref="D2:I2"/>
    <mergeCell ref="J2:O2"/>
    <mergeCell ref="P2:U2"/>
    <mergeCell ref="V2:AA2"/>
  </mergeCells>
  <phoneticPr fontId="23" type="noConversion"/>
  <pageMargins left="0.39305555555555555" right="0.39305555555555555" top="0.74791666666666667" bottom="0.74791666666666667" header="0.31458333333333333" footer="0.31458333333333333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spans="1:25" ht="51.75" customHeight="1">
      <c r="A1" s="80" t="s">
        <v>17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s="6" customFormat="1" ht="27" customHeight="1">
      <c r="A2" s="78" t="s">
        <v>1</v>
      </c>
      <c r="B2" s="77" t="s">
        <v>18</v>
      </c>
      <c r="C2" s="77"/>
      <c r="D2" s="77"/>
      <c r="E2" s="77"/>
      <c r="F2" s="77"/>
      <c r="G2" s="77"/>
      <c r="H2" s="77" t="s">
        <v>19</v>
      </c>
      <c r="I2" s="77"/>
      <c r="J2" s="77"/>
      <c r="K2" s="77"/>
      <c r="L2" s="77"/>
      <c r="M2" s="77"/>
      <c r="N2" s="77" t="s">
        <v>20</v>
      </c>
      <c r="O2" s="77"/>
      <c r="P2" s="77"/>
      <c r="Q2" s="77"/>
      <c r="R2" s="77"/>
      <c r="S2" s="77"/>
      <c r="T2" s="77" t="s">
        <v>21</v>
      </c>
      <c r="U2" s="77"/>
      <c r="V2" s="77"/>
      <c r="W2" s="77"/>
      <c r="X2" s="77"/>
      <c r="Y2" s="77"/>
    </row>
    <row r="3" spans="1:25" s="6" customFormat="1" ht="27" customHeight="1">
      <c r="A3" s="78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9</v>
      </c>
      <c r="U3" s="1" t="s">
        <v>10</v>
      </c>
      <c r="V3" s="1" t="s">
        <v>11</v>
      </c>
      <c r="W3" s="1" t="s">
        <v>12</v>
      </c>
      <c r="X3" s="1" t="s">
        <v>13</v>
      </c>
      <c r="Y3" s="1" t="s">
        <v>14</v>
      </c>
    </row>
    <row r="4" spans="1:25" s="6" customFormat="1" ht="27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6" customFormat="1" ht="27" customHeight="1">
      <c r="A5" s="4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6" customFormat="1" ht="27" customHeight="1">
      <c r="A6" s="4">
        <v>2012</v>
      </c>
      <c r="B6" s="7"/>
      <c r="C6" s="7"/>
      <c r="D6" s="7"/>
      <c r="E6" s="7"/>
      <c r="F6" s="7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6" customFormat="1" ht="27" customHeight="1">
      <c r="A7" s="4">
        <v>2013</v>
      </c>
      <c r="B7" s="7"/>
      <c r="C7" s="7"/>
      <c r="D7" s="7"/>
      <c r="E7" s="7"/>
      <c r="F7" s="7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8"/>
      <c r="U7" s="2"/>
      <c r="V7" s="9"/>
      <c r="W7" s="2"/>
      <c r="X7" s="2"/>
      <c r="Y7" s="2"/>
    </row>
    <row r="8" spans="1:25" s="6" customFormat="1" ht="27" customHeight="1">
      <c r="A8" s="4">
        <v>2014</v>
      </c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X8" s="2"/>
      <c r="Y8" s="2"/>
    </row>
    <row r="9" spans="1:25" s="6" customFormat="1" ht="27" customHeight="1">
      <c r="A9" s="4" t="s">
        <v>16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"/>
      <c r="V9" s="2"/>
      <c r="W9" s="2"/>
      <c r="X9" s="2"/>
      <c r="Y9" s="2"/>
    </row>
    <row r="10" spans="1:25" ht="27" customHeight="1"/>
  </sheetData>
  <mergeCells count="6">
    <mergeCell ref="A1:Y1"/>
    <mergeCell ref="B2:G2"/>
    <mergeCell ref="H2:M2"/>
    <mergeCell ref="N2:S2"/>
    <mergeCell ref="T2:Y2"/>
    <mergeCell ref="A2:A3"/>
  </mergeCells>
  <phoneticPr fontId="23" type="noConversion"/>
  <pageMargins left="0.70833333333333337" right="0.70833333333333337" top="0.74791666666666667" bottom="0.74791666666666667" header="0.31458333333333333" footer="0.31458333333333333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tabSelected="1" view="pageBreakPreview" topLeftCell="B1" zoomScale="60" zoomScaleNormal="62" workbookViewId="0">
      <selection activeCell="P2" sqref="P2"/>
    </sheetView>
  </sheetViews>
  <sheetFormatPr defaultRowHeight="14.25"/>
  <cols>
    <col min="1" max="1" width="9.625" style="47" customWidth="1"/>
    <col min="2" max="2" width="37.625" style="47" customWidth="1"/>
    <col min="3" max="3" width="15.25" style="47" customWidth="1"/>
    <col min="4" max="4" width="13.875" style="74" customWidth="1"/>
    <col min="5" max="5" width="10.5" style="47" customWidth="1"/>
    <col min="6" max="6" width="11.625" style="47" customWidth="1"/>
    <col min="7" max="7" width="13.5" style="47" customWidth="1"/>
    <col min="8" max="8" width="12.5" style="47" customWidth="1"/>
    <col min="9" max="9" width="15.125" style="47" customWidth="1"/>
    <col min="10" max="10" width="18" style="72" customWidth="1"/>
    <col min="11" max="11" width="12.375" style="47" customWidth="1"/>
    <col min="12" max="12" width="15.75" style="47" customWidth="1"/>
    <col min="13" max="13" width="14.5" style="47" customWidth="1"/>
    <col min="14" max="14" width="7.375" style="47" customWidth="1"/>
    <col min="15" max="15" width="16.625" style="47" customWidth="1"/>
    <col min="16" max="16" width="15.75" style="47" customWidth="1"/>
    <col min="17" max="17" width="12.5" style="47" customWidth="1"/>
    <col min="18" max="18" width="19.25" style="47" customWidth="1"/>
    <col min="19" max="19" width="11.125" style="47" customWidth="1"/>
    <col min="20" max="20" width="48.375" style="73" customWidth="1"/>
    <col min="21" max="16384" width="9" style="47"/>
  </cols>
  <sheetData>
    <row r="1" spans="1:20" ht="55.5" customHeight="1">
      <c r="A1" s="97" t="s">
        <v>62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ht="32.25" customHeight="1">
      <c r="B2" s="48"/>
      <c r="C2" s="48"/>
      <c r="D2" s="49"/>
      <c r="E2" s="48"/>
      <c r="F2" s="50"/>
      <c r="G2" s="50"/>
      <c r="H2" s="50"/>
      <c r="I2" s="50"/>
      <c r="J2" s="51"/>
      <c r="K2" s="50"/>
      <c r="L2" s="50"/>
      <c r="M2" s="50"/>
      <c r="N2" s="50"/>
      <c r="O2" s="50"/>
      <c r="P2" s="50"/>
      <c r="Q2" s="98" t="s">
        <v>22</v>
      </c>
      <c r="R2" s="98"/>
      <c r="S2" s="98"/>
      <c r="T2" s="98"/>
    </row>
    <row r="3" spans="1:20" ht="39.75" customHeight="1">
      <c r="A3" s="99" t="s">
        <v>23</v>
      </c>
      <c r="B3" s="90" t="s">
        <v>24</v>
      </c>
      <c r="C3" s="99" t="s">
        <v>25</v>
      </c>
      <c r="D3" s="100" t="s">
        <v>26</v>
      </c>
      <c r="E3" s="90" t="s">
        <v>27</v>
      </c>
      <c r="F3" s="90"/>
      <c r="G3" s="101" t="s">
        <v>80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  <c r="T3" s="91" t="s">
        <v>28</v>
      </c>
    </row>
    <row r="4" spans="1:20" ht="30" customHeight="1">
      <c r="A4" s="99"/>
      <c r="B4" s="90"/>
      <c r="C4" s="99"/>
      <c r="D4" s="100"/>
      <c r="E4" s="90"/>
      <c r="F4" s="90"/>
      <c r="G4" s="103" t="s">
        <v>4</v>
      </c>
      <c r="H4" s="90" t="s">
        <v>29</v>
      </c>
      <c r="I4" s="90"/>
      <c r="J4" s="90" t="s">
        <v>30</v>
      </c>
      <c r="K4" s="90"/>
      <c r="L4" s="90"/>
      <c r="M4" s="90" t="s">
        <v>31</v>
      </c>
      <c r="N4" s="90"/>
      <c r="O4" s="90"/>
      <c r="P4" s="101" t="s">
        <v>32</v>
      </c>
      <c r="Q4" s="102"/>
      <c r="R4" s="102"/>
      <c r="S4" s="103"/>
      <c r="T4" s="104"/>
    </row>
    <row r="5" spans="1:20" ht="48.75" customHeight="1">
      <c r="A5" s="99"/>
      <c r="B5" s="90"/>
      <c r="C5" s="99"/>
      <c r="D5" s="100"/>
      <c r="E5" s="90"/>
      <c r="F5" s="90"/>
      <c r="G5" s="103"/>
      <c r="H5" s="91" t="s">
        <v>33</v>
      </c>
      <c r="I5" s="90"/>
      <c r="J5" s="93" t="s">
        <v>34</v>
      </c>
      <c r="K5" s="91" t="s">
        <v>35</v>
      </c>
      <c r="L5" s="90"/>
      <c r="M5" s="90" t="s">
        <v>36</v>
      </c>
      <c r="N5" s="91" t="s">
        <v>7</v>
      </c>
      <c r="O5" s="90"/>
      <c r="P5" s="91" t="s">
        <v>37</v>
      </c>
      <c r="Q5" s="91" t="s">
        <v>38</v>
      </c>
      <c r="R5" s="90"/>
      <c r="S5" s="90"/>
      <c r="T5" s="104"/>
    </row>
    <row r="6" spans="1:20" ht="81">
      <c r="A6" s="99"/>
      <c r="B6" s="90"/>
      <c r="C6" s="99"/>
      <c r="D6" s="100"/>
      <c r="E6" s="43" t="s">
        <v>39</v>
      </c>
      <c r="F6" s="43" t="s">
        <v>40</v>
      </c>
      <c r="G6" s="105"/>
      <c r="H6" s="36"/>
      <c r="I6" s="44" t="s">
        <v>63</v>
      </c>
      <c r="J6" s="94"/>
      <c r="K6" s="36"/>
      <c r="L6" s="44" t="s">
        <v>64</v>
      </c>
      <c r="M6" s="91"/>
      <c r="N6" s="46"/>
      <c r="O6" s="44" t="s">
        <v>65</v>
      </c>
      <c r="P6" s="92"/>
      <c r="Q6" s="46"/>
      <c r="R6" s="44" t="s">
        <v>66</v>
      </c>
      <c r="S6" s="37" t="s">
        <v>67</v>
      </c>
      <c r="T6" s="92"/>
    </row>
    <row r="7" spans="1:20" ht="39.75" customHeight="1">
      <c r="A7" s="95" t="s">
        <v>68</v>
      </c>
      <c r="B7" s="95" t="s">
        <v>41</v>
      </c>
      <c r="C7" s="95"/>
      <c r="D7" s="95"/>
      <c r="E7" s="45">
        <f>E9+E11+E13+E16</f>
        <v>6100</v>
      </c>
      <c r="F7" s="45">
        <f t="shared" ref="F7:S7" si="0">F9+F11+F13+F16</f>
        <v>48.97</v>
      </c>
      <c r="G7" s="45">
        <v>0</v>
      </c>
      <c r="H7" s="45">
        <v>6100</v>
      </c>
      <c r="I7" s="45">
        <f t="shared" si="0"/>
        <v>0</v>
      </c>
      <c r="J7" s="45">
        <f t="shared" si="0"/>
        <v>0</v>
      </c>
      <c r="K7" s="45">
        <f t="shared" si="0"/>
        <v>600</v>
      </c>
      <c r="L7" s="45">
        <f t="shared" si="0"/>
        <v>0</v>
      </c>
      <c r="M7" s="45">
        <f t="shared" si="0"/>
        <v>0</v>
      </c>
      <c r="N7" s="45">
        <f t="shared" si="0"/>
        <v>0</v>
      </c>
      <c r="O7" s="45">
        <f t="shared" si="0"/>
        <v>0</v>
      </c>
      <c r="P7" s="45">
        <f t="shared" si="0"/>
        <v>131426</v>
      </c>
      <c r="Q7" s="45">
        <f t="shared" si="0"/>
        <v>182219</v>
      </c>
      <c r="R7" s="45">
        <f t="shared" si="0"/>
        <v>158830</v>
      </c>
      <c r="S7" s="45">
        <f t="shared" si="0"/>
        <v>23389</v>
      </c>
      <c r="T7" s="40"/>
    </row>
    <row r="8" spans="1:20" ht="74.25" customHeight="1">
      <c r="A8" s="41">
        <v>1</v>
      </c>
      <c r="B8" s="15" t="s">
        <v>42</v>
      </c>
      <c r="C8" s="15" t="s">
        <v>10</v>
      </c>
      <c r="D8" s="32" t="s">
        <v>43</v>
      </c>
      <c r="E8" s="15">
        <v>1100</v>
      </c>
      <c r="F8" s="14">
        <v>6.77</v>
      </c>
      <c r="G8" s="15">
        <v>0</v>
      </c>
      <c r="H8" s="25">
        <v>1100</v>
      </c>
      <c r="I8" s="25">
        <v>0</v>
      </c>
      <c r="J8" s="22"/>
      <c r="K8" s="15"/>
      <c r="L8" s="15"/>
      <c r="M8" s="15"/>
      <c r="N8" s="14"/>
      <c r="O8" s="14"/>
      <c r="P8" s="52">
        <v>13749</v>
      </c>
      <c r="Q8" s="53">
        <v>23334</v>
      </c>
      <c r="R8" s="54">
        <v>17376</v>
      </c>
      <c r="S8" s="55">
        <v>5958</v>
      </c>
      <c r="T8" s="56" t="s">
        <v>74</v>
      </c>
    </row>
    <row r="9" spans="1:20" ht="21.75" customHeight="1">
      <c r="A9" s="96" t="s">
        <v>44</v>
      </c>
      <c r="B9" s="96"/>
      <c r="C9" s="96"/>
      <c r="D9" s="96"/>
      <c r="E9" s="16">
        <f>SUM(E8:E8)</f>
        <v>1100</v>
      </c>
      <c r="F9" s="16">
        <f>SUM(F8:F8)</f>
        <v>6.77</v>
      </c>
      <c r="G9" s="16">
        <f>SUM(G8:G8)</f>
        <v>0</v>
      </c>
      <c r="H9" s="17">
        <f>SUM(H8:H8)</f>
        <v>1100</v>
      </c>
      <c r="I9" s="17">
        <f>SUM(I8:I8)</f>
        <v>0</v>
      </c>
      <c r="J9" s="17"/>
      <c r="K9" s="16"/>
      <c r="L9" s="16"/>
      <c r="M9" s="16"/>
      <c r="N9" s="16"/>
      <c r="O9" s="16"/>
      <c r="P9" s="16">
        <f>SUM(P8:P8)</f>
        <v>13749</v>
      </c>
      <c r="Q9" s="28">
        <f>SUM(Q8:Q8)</f>
        <v>23334</v>
      </c>
      <c r="R9" s="28">
        <f>SUM(R8:R8)</f>
        <v>17376</v>
      </c>
      <c r="S9" s="28">
        <f>SUM(S8:S8)</f>
        <v>5958</v>
      </c>
      <c r="T9" s="20"/>
    </row>
    <row r="10" spans="1:20" ht="62.25" customHeight="1">
      <c r="A10" s="41">
        <v>2</v>
      </c>
      <c r="B10" s="15" t="s">
        <v>45</v>
      </c>
      <c r="C10" s="15" t="s">
        <v>11</v>
      </c>
      <c r="D10" s="29">
        <v>2012.6</v>
      </c>
      <c r="E10" s="15">
        <v>700</v>
      </c>
      <c r="F10" s="14">
        <v>3.27</v>
      </c>
      <c r="G10" s="15">
        <v>0</v>
      </c>
      <c r="H10" s="22">
        <v>700</v>
      </c>
      <c r="I10" s="22">
        <v>0</v>
      </c>
      <c r="J10" s="22"/>
      <c r="K10" s="15"/>
      <c r="L10" s="15"/>
      <c r="M10" s="15"/>
      <c r="N10" s="14"/>
      <c r="O10" s="14"/>
      <c r="P10" s="57">
        <v>8719</v>
      </c>
      <c r="Q10" s="53">
        <v>12978</v>
      </c>
      <c r="R10" s="54">
        <v>12602</v>
      </c>
      <c r="S10" s="58">
        <v>376</v>
      </c>
      <c r="T10" s="56" t="s">
        <v>60</v>
      </c>
    </row>
    <row r="11" spans="1:20" ht="22.5" customHeight="1">
      <c r="A11" s="96" t="s">
        <v>46</v>
      </c>
      <c r="B11" s="96"/>
      <c r="C11" s="96"/>
      <c r="D11" s="96"/>
      <c r="E11" s="16">
        <f>SUM(E10:E10)</f>
        <v>700</v>
      </c>
      <c r="F11" s="16">
        <f>SUM(F10:F10)</f>
        <v>3.27</v>
      </c>
      <c r="G11" s="16">
        <f>SUM(G10:G10)</f>
        <v>0</v>
      </c>
      <c r="H11" s="16">
        <f>SUM(H10:H10)</f>
        <v>700</v>
      </c>
      <c r="I11" s="16">
        <f>SUM(I10:I10)</f>
        <v>0</v>
      </c>
      <c r="J11" s="17"/>
      <c r="K11" s="16"/>
      <c r="L11" s="16"/>
      <c r="M11" s="16"/>
      <c r="N11" s="16"/>
      <c r="O11" s="16"/>
      <c r="P11" s="16">
        <f>SUM(P10:P10)</f>
        <v>8719</v>
      </c>
      <c r="Q11" s="28">
        <f>SUM(Q10:Q10)</f>
        <v>12978</v>
      </c>
      <c r="R11" s="28">
        <f>SUM(R10:R10)</f>
        <v>12602</v>
      </c>
      <c r="S11" s="28">
        <f>SUM(S10:S10)</f>
        <v>376</v>
      </c>
      <c r="T11" s="20"/>
    </row>
    <row r="12" spans="1:20" ht="87" customHeight="1">
      <c r="A12" s="41">
        <v>3</v>
      </c>
      <c r="B12" s="15" t="s">
        <v>47</v>
      </c>
      <c r="C12" s="15" t="s">
        <v>12</v>
      </c>
      <c r="D12" s="29">
        <v>2012.6</v>
      </c>
      <c r="E12" s="15">
        <v>800</v>
      </c>
      <c r="F12" s="14">
        <v>5.13</v>
      </c>
      <c r="G12" s="15">
        <v>0</v>
      </c>
      <c r="H12" s="15">
        <v>800</v>
      </c>
      <c r="I12" s="15">
        <v>0</v>
      </c>
      <c r="J12" s="22"/>
      <c r="K12" s="15"/>
      <c r="L12" s="15"/>
      <c r="M12" s="15"/>
      <c r="N12" s="14"/>
      <c r="O12" s="14"/>
      <c r="P12" s="59">
        <v>12000</v>
      </c>
      <c r="Q12" s="60">
        <v>24935</v>
      </c>
      <c r="R12" s="54">
        <v>20239</v>
      </c>
      <c r="S12" s="58">
        <v>4696</v>
      </c>
      <c r="T12" s="56" t="s">
        <v>78</v>
      </c>
    </row>
    <row r="13" spans="1:20" ht="27" customHeight="1">
      <c r="A13" s="96" t="s">
        <v>48</v>
      </c>
      <c r="B13" s="96"/>
      <c r="C13" s="96"/>
      <c r="D13" s="96"/>
      <c r="E13" s="16">
        <v>800</v>
      </c>
      <c r="F13" s="16">
        <v>5.13</v>
      </c>
      <c r="G13" s="16">
        <f>G12</f>
        <v>0</v>
      </c>
      <c r="H13" s="16">
        <f>H12</f>
        <v>800</v>
      </c>
      <c r="I13" s="16">
        <v>0</v>
      </c>
      <c r="J13" s="17"/>
      <c r="K13" s="16"/>
      <c r="L13" s="16"/>
      <c r="M13" s="16"/>
      <c r="N13" s="16"/>
      <c r="O13" s="16"/>
      <c r="P13" s="16">
        <f>P12</f>
        <v>12000</v>
      </c>
      <c r="Q13" s="16">
        <f>R13+S13</f>
        <v>24935</v>
      </c>
      <c r="R13" s="16">
        <f>R12</f>
        <v>20239</v>
      </c>
      <c r="S13" s="16">
        <f>S12</f>
        <v>4696</v>
      </c>
      <c r="T13" s="20"/>
    </row>
    <row r="14" spans="1:20" ht="81.75" customHeight="1">
      <c r="A14" s="41">
        <v>4</v>
      </c>
      <c r="B14" s="15" t="s">
        <v>49</v>
      </c>
      <c r="C14" s="15" t="s">
        <v>13</v>
      </c>
      <c r="D14" s="29">
        <v>2012.6</v>
      </c>
      <c r="E14" s="41">
        <v>2900</v>
      </c>
      <c r="F14" s="38">
        <v>28.8</v>
      </c>
      <c r="G14" s="41">
        <v>0</v>
      </c>
      <c r="H14" s="22">
        <v>2900</v>
      </c>
      <c r="I14" s="22">
        <v>0</v>
      </c>
      <c r="J14" s="22"/>
      <c r="K14" s="15"/>
      <c r="L14" s="15"/>
      <c r="M14" s="15"/>
      <c r="N14" s="14"/>
      <c r="O14" s="14"/>
      <c r="P14" s="59">
        <v>83750</v>
      </c>
      <c r="Q14" s="61">
        <v>103258</v>
      </c>
      <c r="R14" s="54">
        <v>93634</v>
      </c>
      <c r="S14" s="54">
        <v>9624</v>
      </c>
      <c r="T14" s="56" t="s">
        <v>75</v>
      </c>
    </row>
    <row r="15" spans="1:20" ht="46.5" customHeight="1">
      <c r="A15" s="41">
        <v>5</v>
      </c>
      <c r="B15" s="15" t="s">
        <v>50</v>
      </c>
      <c r="C15" s="15" t="s">
        <v>13</v>
      </c>
      <c r="D15" s="29">
        <v>2012.6</v>
      </c>
      <c r="E15" s="41">
        <v>600</v>
      </c>
      <c r="F15" s="38">
        <v>5</v>
      </c>
      <c r="G15" s="41">
        <v>0</v>
      </c>
      <c r="H15" s="22">
        <v>600</v>
      </c>
      <c r="I15" s="22">
        <v>0</v>
      </c>
      <c r="J15" s="39">
        <v>41944</v>
      </c>
      <c r="K15" s="15">
        <v>600</v>
      </c>
      <c r="L15" s="15">
        <v>0</v>
      </c>
      <c r="M15" s="27"/>
      <c r="N15" s="14"/>
      <c r="O15" s="14"/>
      <c r="P15" s="59">
        <v>13208</v>
      </c>
      <c r="Q15" s="61">
        <v>17714</v>
      </c>
      <c r="R15" s="54">
        <v>14979</v>
      </c>
      <c r="S15" s="54">
        <v>2735</v>
      </c>
      <c r="T15" s="62" t="s">
        <v>61</v>
      </c>
    </row>
    <row r="16" spans="1:20" ht="24.75" customHeight="1">
      <c r="A16" s="96" t="s">
        <v>51</v>
      </c>
      <c r="B16" s="96"/>
      <c r="C16" s="96"/>
      <c r="D16" s="96"/>
      <c r="E16" s="16">
        <f>SUM(E14:E15)</f>
        <v>3500</v>
      </c>
      <c r="F16" s="16">
        <f>SUM(F14:F15)</f>
        <v>33.799999999999997</v>
      </c>
      <c r="G16" s="16">
        <f>SUM(G14:G15)</f>
        <v>0</v>
      </c>
      <c r="H16" s="17">
        <f>SUM(H14:H15)</f>
        <v>3500</v>
      </c>
      <c r="I16" s="17">
        <f>SUM(I14:I15)</f>
        <v>0</v>
      </c>
      <c r="J16" s="17"/>
      <c r="K16" s="17">
        <f>SUM(K14:K15)</f>
        <v>600</v>
      </c>
      <c r="L16" s="17">
        <f>SUM(L14:L15)</f>
        <v>0</v>
      </c>
      <c r="M16" s="16"/>
      <c r="N16" s="16">
        <v>0</v>
      </c>
      <c r="O16" s="16"/>
      <c r="P16" s="16">
        <f>SUM(P14:P15)</f>
        <v>96958</v>
      </c>
      <c r="Q16" s="28">
        <f>SUM(Q14:Q15)</f>
        <v>120972</v>
      </c>
      <c r="R16" s="28">
        <f>SUM(R14:R15)</f>
        <v>108613</v>
      </c>
      <c r="S16" s="28">
        <f>SUM(S14:S15)</f>
        <v>12359</v>
      </c>
      <c r="T16" s="20"/>
    </row>
    <row r="17" spans="1:20" ht="43.5" customHeight="1">
      <c r="A17" s="83" t="s">
        <v>69</v>
      </c>
      <c r="B17" s="83" t="s">
        <v>16</v>
      </c>
      <c r="C17" s="83"/>
      <c r="D17" s="83"/>
      <c r="E17" s="42">
        <f>SUM(E19,E21)</f>
        <v>2883</v>
      </c>
      <c r="F17" s="42">
        <f t="shared" ref="F17:S17" si="1">SUM(F19,F21)</f>
        <v>27.52</v>
      </c>
      <c r="G17" s="42">
        <f t="shared" si="1"/>
        <v>0</v>
      </c>
      <c r="H17" s="42">
        <f t="shared" si="1"/>
        <v>2883</v>
      </c>
      <c r="I17" s="42">
        <f t="shared" si="1"/>
        <v>0</v>
      </c>
      <c r="J17" s="42">
        <f t="shared" si="1"/>
        <v>0</v>
      </c>
      <c r="K17" s="42">
        <f t="shared" si="1"/>
        <v>0</v>
      </c>
      <c r="L17" s="42">
        <f t="shared" si="1"/>
        <v>0</v>
      </c>
      <c r="M17" s="42">
        <f t="shared" si="1"/>
        <v>0</v>
      </c>
      <c r="N17" s="42">
        <f t="shared" si="1"/>
        <v>0</v>
      </c>
      <c r="O17" s="42">
        <f t="shared" si="1"/>
        <v>0</v>
      </c>
      <c r="P17" s="75">
        <f t="shared" si="1"/>
        <v>80414</v>
      </c>
      <c r="Q17" s="75">
        <f t="shared" si="1"/>
        <v>70456</v>
      </c>
      <c r="R17" s="75">
        <f t="shared" si="1"/>
        <v>48362</v>
      </c>
      <c r="S17" s="75">
        <f t="shared" si="1"/>
        <v>22094</v>
      </c>
      <c r="T17" s="75"/>
    </row>
    <row r="18" spans="1:20" ht="72" customHeight="1">
      <c r="A18" s="12">
        <v>6</v>
      </c>
      <c r="B18" s="41" t="s">
        <v>53</v>
      </c>
      <c r="C18" s="41" t="s">
        <v>11</v>
      </c>
      <c r="D18" s="23" t="s">
        <v>54</v>
      </c>
      <c r="E18" s="21">
        <v>383</v>
      </c>
      <c r="F18" s="21">
        <v>2.52</v>
      </c>
      <c r="G18" s="15">
        <v>0</v>
      </c>
      <c r="H18" s="15">
        <v>383</v>
      </c>
      <c r="I18" s="15">
        <v>0</v>
      </c>
      <c r="J18" s="14"/>
      <c r="K18" s="15"/>
      <c r="L18" s="15"/>
      <c r="M18" s="15"/>
      <c r="N18" s="14"/>
      <c r="O18" s="14"/>
      <c r="P18" s="63">
        <v>5024</v>
      </c>
      <c r="Q18" s="64">
        <v>4232</v>
      </c>
      <c r="R18" s="63">
        <v>3422</v>
      </c>
      <c r="S18" s="63">
        <v>810</v>
      </c>
      <c r="T18" s="65" t="s">
        <v>76</v>
      </c>
    </row>
    <row r="19" spans="1:20" ht="20.25">
      <c r="A19" s="82" t="s">
        <v>46</v>
      </c>
      <c r="B19" s="82"/>
      <c r="C19" s="82"/>
      <c r="D19" s="82"/>
      <c r="E19" s="16">
        <f>SUM(E18:E18)</f>
        <v>383</v>
      </c>
      <c r="F19" s="16">
        <f>SUM(F18:F18)</f>
        <v>2.52</v>
      </c>
      <c r="G19" s="16">
        <f>SUM(G18:G18)</f>
        <v>0</v>
      </c>
      <c r="H19" s="24">
        <f>SUM(H18:H18)</f>
        <v>383</v>
      </c>
      <c r="I19" s="16">
        <f>SUM(I18:I18)</f>
        <v>0</v>
      </c>
      <c r="J19" s="18"/>
      <c r="K19" s="16"/>
      <c r="L19" s="16"/>
      <c r="M19" s="16"/>
      <c r="N19" s="18"/>
      <c r="O19" s="18"/>
      <c r="P19" s="17">
        <f>SUM(P18:P18)</f>
        <v>5024</v>
      </c>
      <c r="Q19" s="19">
        <f>SUM(Q18:Q18)</f>
        <v>4232</v>
      </c>
      <c r="R19" s="19">
        <f>SUM(R18:R18)</f>
        <v>3422</v>
      </c>
      <c r="S19" s="19">
        <f>SUM(S18:S18)</f>
        <v>810</v>
      </c>
      <c r="T19" s="20"/>
    </row>
    <row r="20" spans="1:20" ht="69.75" customHeight="1">
      <c r="A20" s="12">
        <v>7</v>
      </c>
      <c r="B20" s="41" t="s">
        <v>55</v>
      </c>
      <c r="C20" s="41" t="s">
        <v>14</v>
      </c>
      <c r="D20" s="23" t="s">
        <v>56</v>
      </c>
      <c r="E20" s="21">
        <v>2500</v>
      </c>
      <c r="F20" s="21">
        <v>25</v>
      </c>
      <c r="G20" s="15">
        <v>0</v>
      </c>
      <c r="H20" s="26">
        <v>2500</v>
      </c>
      <c r="I20" s="22">
        <v>0</v>
      </c>
      <c r="J20" s="14"/>
      <c r="K20" s="15"/>
      <c r="L20" s="15"/>
      <c r="M20" s="15"/>
      <c r="N20" s="14"/>
      <c r="O20" s="14"/>
      <c r="P20" s="63">
        <v>75390</v>
      </c>
      <c r="Q20" s="64">
        <v>66224</v>
      </c>
      <c r="R20" s="63">
        <v>44940</v>
      </c>
      <c r="S20" s="63">
        <v>21284</v>
      </c>
      <c r="T20" s="66" t="s">
        <v>77</v>
      </c>
    </row>
    <row r="21" spans="1:20" ht="20.25">
      <c r="A21" s="82" t="s">
        <v>57</v>
      </c>
      <c r="B21" s="82"/>
      <c r="C21" s="82"/>
      <c r="D21" s="82"/>
      <c r="E21" s="16">
        <f>SUM(E20:E20)</f>
        <v>2500</v>
      </c>
      <c r="F21" s="16">
        <f>SUM(F20:F20)</f>
        <v>25</v>
      </c>
      <c r="G21" s="16">
        <f>SUM(G20:G20)</f>
        <v>0</v>
      </c>
      <c r="H21" s="16">
        <f>SUM(H20:H20)</f>
        <v>2500</v>
      </c>
      <c r="I21" s="16">
        <f>SUM(I20:I20)</f>
        <v>0</v>
      </c>
      <c r="J21" s="18"/>
      <c r="K21" s="16"/>
      <c r="L21" s="16"/>
      <c r="M21" s="16"/>
      <c r="N21" s="18"/>
      <c r="O21" s="18"/>
      <c r="P21" s="17">
        <f>SUM(P20:P20)</f>
        <v>75390</v>
      </c>
      <c r="Q21" s="19">
        <f>SUM(Q20:Q20)</f>
        <v>66224</v>
      </c>
      <c r="R21" s="19">
        <f>SUM(R20:R20)</f>
        <v>44940</v>
      </c>
      <c r="S21" s="19">
        <f>SUM(S20:S20)</f>
        <v>21284</v>
      </c>
      <c r="T21" s="20"/>
    </row>
    <row r="22" spans="1:20" ht="42" customHeight="1">
      <c r="A22" s="87" t="s">
        <v>70</v>
      </c>
      <c r="B22" s="88"/>
      <c r="C22" s="88"/>
      <c r="D22" s="89"/>
      <c r="E22" s="45">
        <f t="shared" ref="E22:T22" si="2">E24+E26</f>
        <v>1183</v>
      </c>
      <c r="F22" s="45">
        <f t="shared" si="2"/>
        <v>9.2199999999999989</v>
      </c>
      <c r="G22" s="45">
        <f t="shared" si="2"/>
        <v>0</v>
      </c>
      <c r="H22" s="45">
        <f t="shared" si="2"/>
        <v>1183</v>
      </c>
      <c r="I22" s="45">
        <f t="shared" si="2"/>
        <v>800</v>
      </c>
      <c r="J22" s="45">
        <f t="shared" si="2"/>
        <v>0</v>
      </c>
      <c r="K22" s="45">
        <f t="shared" si="2"/>
        <v>0</v>
      </c>
      <c r="L22" s="45">
        <f t="shared" si="2"/>
        <v>0</v>
      </c>
      <c r="M22" s="45">
        <f t="shared" si="2"/>
        <v>0</v>
      </c>
      <c r="N22" s="45">
        <f t="shared" si="2"/>
        <v>0</v>
      </c>
      <c r="O22" s="45">
        <f t="shared" si="2"/>
        <v>0</v>
      </c>
      <c r="P22" s="76">
        <f t="shared" si="2"/>
        <v>21983</v>
      </c>
      <c r="Q22" s="76">
        <f t="shared" si="2"/>
        <v>15202</v>
      </c>
      <c r="R22" s="76">
        <f t="shared" si="2"/>
        <v>3422</v>
      </c>
      <c r="S22" s="76">
        <f t="shared" si="2"/>
        <v>11780</v>
      </c>
      <c r="T22" s="76">
        <f t="shared" si="2"/>
        <v>0</v>
      </c>
    </row>
    <row r="23" spans="1:20" ht="96.75" customHeight="1">
      <c r="A23" s="41">
        <v>8</v>
      </c>
      <c r="B23" s="31" t="s">
        <v>58</v>
      </c>
      <c r="C23" s="32" t="s">
        <v>11</v>
      </c>
      <c r="D23" s="15">
        <v>2014.3</v>
      </c>
      <c r="E23" s="13">
        <v>383</v>
      </c>
      <c r="F23" s="13">
        <v>1.92</v>
      </c>
      <c r="G23" s="30">
        <v>0</v>
      </c>
      <c r="H23" s="30">
        <v>383</v>
      </c>
      <c r="I23" s="30">
        <v>0</v>
      </c>
      <c r="J23" s="33"/>
      <c r="K23" s="30"/>
      <c r="L23" s="30"/>
      <c r="M23" s="30"/>
      <c r="N23" s="30"/>
      <c r="O23" s="30"/>
      <c r="P23" s="67">
        <v>5070</v>
      </c>
      <c r="Q23" s="68">
        <v>1853</v>
      </c>
      <c r="R23" s="67">
        <v>1422</v>
      </c>
      <c r="S23" s="67">
        <v>431</v>
      </c>
      <c r="T23" s="65" t="s">
        <v>76</v>
      </c>
    </row>
    <row r="24" spans="1:20" ht="20.25">
      <c r="A24" s="84" t="s">
        <v>46</v>
      </c>
      <c r="B24" s="85"/>
      <c r="C24" s="85"/>
      <c r="D24" s="86"/>
      <c r="E24" s="16">
        <f>SUM(E23:E23)</f>
        <v>383</v>
      </c>
      <c r="F24" s="34">
        <f>SUM(F23:F23)</f>
        <v>1.92</v>
      </c>
      <c r="G24" s="16">
        <f>SUM(G23:G23)</f>
        <v>0</v>
      </c>
      <c r="H24" s="16">
        <f>SUM(H23:H23)</f>
        <v>383</v>
      </c>
      <c r="I24" s="17">
        <f>SUM(I23:I23)</f>
        <v>0</v>
      </c>
      <c r="J24" s="16"/>
      <c r="K24" s="16"/>
      <c r="L24" s="16"/>
      <c r="M24" s="16"/>
      <c r="N24" s="16"/>
      <c r="O24" s="16"/>
      <c r="P24" s="16">
        <f>SUM(P23:P23)</f>
        <v>5070</v>
      </c>
      <c r="Q24" s="16">
        <f t="shared" ref="Q24:S24" si="3">SUM(Q23:Q23)</f>
        <v>1853</v>
      </c>
      <c r="R24" s="16">
        <f t="shared" si="3"/>
        <v>1422</v>
      </c>
      <c r="S24" s="16">
        <f t="shared" si="3"/>
        <v>431</v>
      </c>
      <c r="T24" s="20"/>
    </row>
    <row r="25" spans="1:20" ht="204.75" customHeight="1">
      <c r="A25" s="12">
        <v>9</v>
      </c>
      <c r="B25" s="41" t="s">
        <v>59</v>
      </c>
      <c r="C25" s="30" t="s">
        <v>71</v>
      </c>
      <c r="D25" s="15">
        <v>2014.3</v>
      </c>
      <c r="E25" s="15">
        <v>800</v>
      </c>
      <c r="F25" s="15">
        <v>7.3</v>
      </c>
      <c r="G25" s="15">
        <v>0</v>
      </c>
      <c r="H25" s="15">
        <v>800</v>
      </c>
      <c r="I25" s="15">
        <v>800</v>
      </c>
      <c r="J25" s="15"/>
      <c r="K25" s="15"/>
      <c r="L25" s="15"/>
      <c r="M25" s="15"/>
      <c r="N25" s="15"/>
      <c r="O25" s="15"/>
      <c r="P25" s="69">
        <v>16913</v>
      </c>
      <c r="Q25" s="64">
        <v>13349</v>
      </c>
      <c r="R25" s="70">
        <v>2000</v>
      </c>
      <c r="S25" s="71">
        <v>11349</v>
      </c>
      <c r="T25" s="65" t="s">
        <v>79</v>
      </c>
    </row>
    <row r="26" spans="1:20" ht="53.25" customHeight="1">
      <c r="A26" s="84" t="s">
        <v>52</v>
      </c>
      <c r="B26" s="85"/>
      <c r="C26" s="85"/>
      <c r="D26" s="86"/>
      <c r="E26" s="16">
        <f t="shared" ref="E26:S26" si="4">SUM(E25:E25)</f>
        <v>800</v>
      </c>
      <c r="F26" s="16">
        <f t="shared" si="4"/>
        <v>7.3</v>
      </c>
      <c r="G26" s="16">
        <f t="shared" si="4"/>
        <v>0</v>
      </c>
      <c r="H26" s="16">
        <f t="shared" si="4"/>
        <v>800</v>
      </c>
      <c r="I26" s="16">
        <f t="shared" si="4"/>
        <v>800</v>
      </c>
      <c r="J26" s="16">
        <f t="shared" si="4"/>
        <v>0</v>
      </c>
      <c r="K26" s="16">
        <f t="shared" si="4"/>
        <v>0</v>
      </c>
      <c r="L26" s="16">
        <f t="shared" si="4"/>
        <v>0</v>
      </c>
      <c r="M26" s="16">
        <f t="shared" si="4"/>
        <v>0</v>
      </c>
      <c r="N26" s="16">
        <f t="shared" si="4"/>
        <v>0</v>
      </c>
      <c r="O26" s="16">
        <f t="shared" si="4"/>
        <v>0</v>
      </c>
      <c r="P26" s="16">
        <f t="shared" si="4"/>
        <v>16913</v>
      </c>
      <c r="Q26" s="28">
        <f t="shared" si="4"/>
        <v>13349</v>
      </c>
      <c r="R26" s="16">
        <f t="shared" si="4"/>
        <v>2000</v>
      </c>
      <c r="S26" s="16">
        <f t="shared" si="4"/>
        <v>11349</v>
      </c>
      <c r="T26" s="20"/>
    </row>
    <row r="27" spans="1:20" ht="40.5" customHeight="1">
      <c r="A27" s="81" t="s">
        <v>72</v>
      </c>
      <c r="B27" s="81"/>
      <c r="C27" s="81"/>
      <c r="D27" s="81"/>
      <c r="E27" s="41">
        <f>E7+E17+E22</f>
        <v>10166</v>
      </c>
      <c r="F27" s="41">
        <f t="shared" ref="F27:S27" si="5">F7+F17+F22</f>
        <v>85.71</v>
      </c>
      <c r="G27" s="41">
        <f t="shared" si="5"/>
        <v>0</v>
      </c>
      <c r="H27" s="41">
        <f t="shared" si="5"/>
        <v>10166</v>
      </c>
      <c r="I27" s="41">
        <f t="shared" si="5"/>
        <v>800</v>
      </c>
      <c r="J27" s="41">
        <f t="shared" si="5"/>
        <v>0</v>
      </c>
      <c r="K27" s="41">
        <f t="shared" si="5"/>
        <v>600</v>
      </c>
      <c r="L27" s="41">
        <f t="shared" si="5"/>
        <v>0</v>
      </c>
      <c r="M27" s="41">
        <f t="shared" si="5"/>
        <v>0</v>
      </c>
      <c r="N27" s="41">
        <f t="shared" si="5"/>
        <v>0</v>
      </c>
      <c r="O27" s="41">
        <f t="shared" si="5"/>
        <v>0</v>
      </c>
      <c r="P27" s="41">
        <f t="shared" si="5"/>
        <v>233823</v>
      </c>
      <c r="Q27" s="41">
        <f t="shared" si="5"/>
        <v>267877</v>
      </c>
      <c r="R27" s="41">
        <f t="shared" si="5"/>
        <v>210614</v>
      </c>
      <c r="S27" s="41">
        <f t="shared" si="5"/>
        <v>57263</v>
      </c>
      <c r="T27" s="35"/>
    </row>
    <row r="35" spans="4:15" ht="20.25">
      <c r="D35" s="45"/>
    </row>
    <row r="37" spans="4:15">
      <c r="O37" s="47" t="s">
        <v>73</v>
      </c>
    </row>
  </sheetData>
  <mergeCells count="33"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  <mergeCell ref="A7:D7"/>
    <mergeCell ref="A9:D9"/>
    <mergeCell ref="A11:D11"/>
    <mergeCell ref="A13:D13"/>
    <mergeCell ref="K5:L5"/>
    <mergeCell ref="M5:M6"/>
    <mergeCell ref="N5:O5"/>
    <mergeCell ref="P5:P6"/>
    <mergeCell ref="H5:I5"/>
    <mergeCell ref="J5:J6"/>
    <mergeCell ref="A27:D27"/>
    <mergeCell ref="A19:D19"/>
    <mergeCell ref="A21:D21"/>
    <mergeCell ref="A17:D17"/>
    <mergeCell ref="A24:D24"/>
    <mergeCell ref="A26:D26"/>
    <mergeCell ref="A22:D22"/>
  </mergeCells>
  <phoneticPr fontId="25" type="noConversion"/>
  <pageMargins left="0.98425196850393704" right="0.70866141732283472" top="0.59055118110236227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7:F20"/>
  <sheetViews>
    <sheetView workbookViewId="0">
      <selection activeCell="F10" sqref="F10:F20"/>
    </sheetView>
  </sheetViews>
  <sheetFormatPr defaultRowHeight="14.25"/>
  <sheetData>
    <row r="7" spans="3:6" ht="20.25">
      <c r="C7" s="11"/>
      <c r="D7" s="11"/>
      <c r="E7" s="11"/>
      <c r="F7" s="11"/>
    </row>
    <row r="10" spans="3:6">
      <c r="F10">
        <v>48529</v>
      </c>
    </row>
    <row r="11" spans="3:6">
      <c r="F11">
        <v>23436</v>
      </c>
    </row>
    <row r="12" spans="3:6">
      <c r="F12">
        <v>29851</v>
      </c>
    </row>
    <row r="13" spans="3:6">
      <c r="F13">
        <v>31371</v>
      </c>
    </row>
    <row r="14" spans="3:6">
      <c r="F14">
        <v>10475</v>
      </c>
    </row>
    <row r="15" spans="3:6">
      <c r="F15">
        <v>15772</v>
      </c>
    </row>
    <row r="16" spans="3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汇总表1</vt:lpstr>
      <vt:lpstr>汇总表2</vt:lpstr>
      <vt:lpstr>公示项目册</vt:lpstr>
      <vt:lpstr>Sheet1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2015-05-20T07:13:43Z</cp:lastPrinted>
  <dcterms:created xsi:type="dcterms:W3CDTF">2012-04-06T07:49:28Z</dcterms:created>
  <dcterms:modified xsi:type="dcterms:W3CDTF">2015-12-02T01:32:00Z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